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Folha1" sheetId="1" r:id="rId1"/>
    <sheet name="Folha2" sheetId="2" r:id="rId2"/>
    <sheet name="Folha3" sheetId="3" r:id="rId3"/>
  </sheets>
  <definedNames>
    <definedName name="_xlnm._FilterDatabase" localSheetId="0" hidden="1">'Folha1'!$A$1:$H$128</definedName>
  </definedNames>
  <calcPr fullCalcOnLoad="1"/>
</workbook>
</file>

<file path=xl/sharedStrings.xml><?xml version="1.0" encoding="utf-8"?>
<sst xmlns="http://schemas.openxmlformats.org/spreadsheetml/2006/main" count="604" uniqueCount="330">
  <si>
    <t>Ref</t>
  </si>
  <si>
    <t>Datasheet</t>
  </si>
  <si>
    <t>Quantidade</t>
  </si>
  <si>
    <t>Tipo</t>
  </si>
  <si>
    <t>Valor</t>
  </si>
  <si>
    <t>Fabricante</t>
  </si>
  <si>
    <t>muRata</t>
  </si>
  <si>
    <t>LQH55DN222M03L</t>
  </si>
  <si>
    <t>inductor</t>
  </si>
  <si>
    <t>2200uH</t>
  </si>
  <si>
    <t>C:\Philips\Datasheets\muRata\murata_LQH55DN222M03L.pdf</t>
  </si>
  <si>
    <t>caixa</t>
  </si>
  <si>
    <t>LQH43MN330K03L</t>
  </si>
  <si>
    <t>C:\Philips\Datasheets\muRata\murata_LQH43MN330K03L.pdf</t>
  </si>
  <si>
    <t>33uH</t>
  </si>
  <si>
    <t>DLW31SN222SQ2L</t>
  </si>
  <si>
    <t>Choke Coil</t>
  </si>
  <si>
    <t>2200ohm</t>
  </si>
  <si>
    <t>C:\Philips\Datasheets\muRata\Murata_DLW31SN222SQ2L.pdf</t>
  </si>
  <si>
    <t>C:\Philips\Datasheets\muRata\murata_part_numering.pdf</t>
  </si>
  <si>
    <t>CSTLS3M45G53B0</t>
  </si>
  <si>
    <t>3,45MHz</t>
  </si>
  <si>
    <t>Ressonador ceramico</t>
  </si>
  <si>
    <t>BC817DS</t>
  </si>
  <si>
    <t>Transistor</t>
  </si>
  <si>
    <t>NXP</t>
  </si>
  <si>
    <t>C:\Philips\Datasheets\NXP\nxp_BC817DS_2.pdf</t>
  </si>
  <si>
    <t>NPN</t>
  </si>
  <si>
    <t>BC857B</t>
  </si>
  <si>
    <t>PNP</t>
  </si>
  <si>
    <t>C:\Philips\Datasheets\NXP\NXP_BC856_BC857_BC858_6.pdf</t>
  </si>
  <si>
    <t>BAS85</t>
  </si>
  <si>
    <t>Schottky barrier diode</t>
  </si>
  <si>
    <t>Díodo</t>
  </si>
  <si>
    <t>C:\Philips\Datasheets\NXP\NXP_BAS85_5.pdf</t>
  </si>
  <si>
    <t>MMBF4393L</t>
  </si>
  <si>
    <t>JFET</t>
  </si>
  <si>
    <t>N-CHANNEL</t>
  </si>
  <si>
    <t>ON</t>
  </si>
  <si>
    <t>C:\Philips\Datasheets\ON\ON-MMBF4391LT1-D.pdf</t>
  </si>
  <si>
    <t>Zner</t>
  </si>
  <si>
    <t>6,8V</t>
  </si>
  <si>
    <t>Nota</t>
  </si>
  <si>
    <t>C:\Philips\Datasheets\ON\ON_BZX84C2V4LT1-D.pdf</t>
  </si>
  <si>
    <t>BZX84C6V8L</t>
  </si>
  <si>
    <t>BC817-25</t>
  </si>
  <si>
    <t>Datasheets\ON\ON_BC817-16LT1-D.pdf</t>
  </si>
  <si>
    <t>BC847BLT</t>
  </si>
  <si>
    <t>SSP NPN</t>
  </si>
  <si>
    <t>Datasheets\ON\ON_BC846ALT1-D.pdf</t>
  </si>
  <si>
    <t>BAS16HT</t>
  </si>
  <si>
    <t>Switching Diode 75V</t>
  </si>
  <si>
    <t>Datasheets\ON\ON_BAS16HT1-D.pdf</t>
  </si>
  <si>
    <t>MRD16RASTR04</t>
  </si>
  <si>
    <t>HEX</t>
  </si>
  <si>
    <t>Tyco</t>
  </si>
  <si>
    <t>Datasheets\Tyco\ENG_DS_1308390_Alcoswitch_0904.pdf</t>
  </si>
  <si>
    <t>Selector Rotacional</t>
  </si>
  <si>
    <t>IS62WV25616BLL</t>
  </si>
  <si>
    <t>SRAM</t>
  </si>
  <si>
    <t>256x16</t>
  </si>
  <si>
    <t>Integrated Silicon Solutions</t>
  </si>
  <si>
    <t>Datasheets\ISS\62WV25616ALL.pdf</t>
  </si>
  <si>
    <t>IS62WV12616BLL</t>
  </si>
  <si>
    <t>128x16</t>
  </si>
  <si>
    <t>Datasheets\ISS\62WV12816ALL.pdf</t>
  </si>
  <si>
    <t>Conector</t>
  </si>
  <si>
    <t>14x2 femea</t>
  </si>
  <si>
    <t>91596-014TRLF</t>
  </si>
  <si>
    <t>FCI</t>
  </si>
  <si>
    <t>http://portal.fciconnect.com/portal/page/portal/FcicntPublic/ComergentConnect?appname=catDisplayStyle$domProductQueryName=91596-014tr*$OP=search</t>
  </si>
  <si>
    <t>ZLR16300S2816G</t>
  </si>
  <si>
    <t>Microcontrolador</t>
  </si>
  <si>
    <t>28pin</t>
  </si>
  <si>
    <t>Zilog</t>
  </si>
  <si>
    <t>Datasheets\Zilog\ZLR16300.pdf</t>
  </si>
  <si>
    <t>M434283G2-210GP</t>
  </si>
  <si>
    <t>4-BIT CMOS</t>
  </si>
  <si>
    <t>Renesas</t>
  </si>
  <si>
    <t>Datasheets\Renesas\M34283G2.pdf</t>
  </si>
  <si>
    <t>M434283G2-364GP</t>
  </si>
  <si>
    <t>BC869-25</t>
  </si>
  <si>
    <t>Datasheets\NXP\NXP_BC869.pdf</t>
  </si>
  <si>
    <t>BAT54C</t>
  </si>
  <si>
    <t>Schottky barrier</t>
  </si>
  <si>
    <t>Datasheets\NXP\NXP_BAT54.pdf</t>
  </si>
  <si>
    <t>High-speed switching diodes</t>
  </si>
  <si>
    <t>Datasheets\NXP\NXP_BAS316.pdf</t>
  </si>
  <si>
    <t>PMEG2015EA</t>
  </si>
  <si>
    <t>Rectificador</t>
  </si>
  <si>
    <t>20V,1.5A</t>
  </si>
  <si>
    <t>Datasheets\NXP\NXP_PMEG2015EH_EJ_2.pdf</t>
  </si>
  <si>
    <t>74LVC1G66</t>
  </si>
  <si>
    <t>Switch</t>
  </si>
  <si>
    <t>Bilateral</t>
  </si>
  <si>
    <t>Datasheets\NXP\NXP_74LVC1G66_6.pdf</t>
  </si>
  <si>
    <t>M30800SAGP</t>
  </si>
  <si>
    <t>ROM-LESS</t>
  </si>
  <si>
    <t>Datasheets\Renesas\M30800SAGP.pdf</t>
  </si>
  <si>
    <t>LM393DR2G</t>
  </si>
  <si>
    <t>Comparador</t>
  </si>
  <si>
    <t>Voltagem</t>
  </si>
  <si>
    <t>Datasheets\ON\ON_LM393-D.pdf</t>
  </si>
  <si>
    <t>NCP600SN</t>
  </si>
  <si>
    <t>Datasheets\ON\ON_NCP600-D.pdf</t>
  </si>
  <si>
    <t>Ajustável</t>
  </si>
  <si>
    <t>BAT54</t>
  </si>
  <si>
    <t>ZTT16.00MX</t>
  </si>
  <si>
    <t>16MHz</t>
  </si>
  <si>
    <t>Chequers Electronic</t>
  </si>
  <si>
    <t>Datasheets\ZTT16MHz.pdf</t>
  </si>
  <si>
    <t>CSTCE20M0V53-R0</t>
  </si>
  <si>
    <t>Cristal</t>
  </si>
  <si>
    <t>20MHz</t>
  </si>
  <si>
    <t>http://search.murata.co.jp/Ceramy/CatalogAction.do?sHinnm=?&amp;nbsp&amp;sNHinnm=CSTCE20M0V53-R0&amp;sNhin_key=CSTCE20M0V53-R0&amp;sLang=en&amp;sParam=CSTCE20</t>
  </si>
  <si>
    <t>BLM18AG601SN1</t>
  </si>
  <si>
    <t>600ohm</t>
  </si>
  <si>
    <t>Datasheets\muRata\MURATA_BLM18AG601SN1D.pdf</t>
  </si>
  <si>
    <t>M34570M4</t>
  </si>
  <si>
    <t>Mitsubishi</t>
  </si>
  <si>
    <t>Datasheets\Mitsubishi\M34570M4.pdf</t>
  </si>
  <si>
    <t>74HC00</t>
  </si>
  <si>
    <t>Gate</t>
  </si>
  <si>
    <t>NAND</t>
  </si>
  <si>
    <t>Datasheets\NXP\NXP_74HC_HCT00_3.pdf</t>
  </si>
  <si>
    <t>BAS316</t>
  </si>
  <si>
    <t>59202-G28-</t>
  </si>
  <si>
    <t>Minitek</t>
  </si>
  <si>
    <t>http://portal.fciconnect.com/portal/page/portal/FcicntPublic/ComergentConnect?appname=catDisplayStyle$domProductQueryName=59202-g28*$OP=search</t>
  </si>
  <si>
    <t>M30302SPGP</t>
  </si>
  <si>
    <t>Microprocessador</t>
  </si>
  <si>
    <t>Datasheets\Renesas\M30302SPGP.pdf</t>
  </si>
  <si>
    <t>Inverter</t>
  </si>
  <si>
    <t>74HC1G04</t>
  </si>
  <si>
    <t>Datasheets\NXP\NXP_74HC1GU04_5.pdf</t>
  </si>
  <si>
    <t>MC9S08RD16PE</t>
  </si>
  <si>
    <t>FreeScale</t>
  </si>
  <si>
    <t>Datasheets\Freescale\Freescale_MC9S08RG60.pdf</t>
  </si>
  <si>
    <t>16k Flash DIP</t>
  </si>
  <si>
    <t>MC9S08RD60WE</t>
  </si>
  <si>
    <t>60k Flash DIP</t>
  </si>
  <si>
    <t>V5300P-MSZ</t>
  </si>
  <si>
    <t>IRDA</t>
  </si>
  <si>
    <t>Emitter</t>
  </si>
  <si>
    <t>Vishay</t>
  </si>
  <si>
    <t>Datasheets\VISHAY\VISHAY_tsal5300.pdf</t>
  </si>
  <si>
    <t>TSOP341</t>
  </si>
  <si>
    <t>Receiver</t>
  </si>
  <si>
    <t>Datasheets\VISHAY\VISHAY_tsop341.pdf</t>
  </si>
  <si>
    <t>C0603JRNPO9BN220</t>
  </si>
  <si>
    <t>Condensador</t>
  </si>
  <si>
    <t>22pF</t>
  </si>
  <si>
    <t>Phycomp</t>
  </si>
  <si>
    <t>Datasheets\Phycomp\PHYCOMP_C0603JRNPO9BN220.pdf</t>
  </si>
  <si>
    <t>C0603KRX7R9BB222</t>
  </si>
  <si>
    <t>2.2nF</t>
  </si>
  <si>
    <t>Datasheets\Phycomp\UPY-GPHC_X7R_6.3V-to-50V_3.pdf</t>
  </si>
  <si>
    <t>Datasheets\Phycomp\UPY-GP_NP0_16V-to-50V_2.pdf</t>
  </si>
  <si>
    <t>C0603JRNPO9BN101</t>
  </si>
  <si>
    <t>100pF</t>
  </si>
  <si>
    <t>15nF</t>
  </si>
  <si>
    <t>C0603KRX7R9BB153</t>
  </si>
  <si>
    <t>12nF</t>
  </si>
  <si>
    <t>C0603KRX7R9BB123</t>
  </si>
  <si>
    <t>C0603KRX7R9BB472</t>
  </si>
  <si>
    <t>4.7nF</t>
  </si>
  <si>
    <t>470nF</t>
  </si>
  <si>
    <t>C0805KKX7R7BB474</t>
  </si>
  <si>
    <t>3.3Nf</t>
  </si>
  <si>
    <t>C0603KRX7R9BB332</t>
  </si>
  <si>
    <t>C0805KKX7RPBB103</t>
  </si>
  <si>
    <t>10nF</t>
  </si>
  <si>
    <t>C0603KRX7R9BB102</t>
  </si>
  <si>
    <t>1nF</t>
  </si>
  <si>
    <t>C0603KRX7R9BB122</t>
  </si>
  <si>
    <t>1.2nF</t>
  </si>
  <si>
    <t>NCP301LSN33</t>
  </si>
  <si>
    <t>Regulador Tensão</t>
  </si>
  <si>
    <t>3,3V</t>
  </si>
  <si>
    <t>Datasheets\ON\ON_NCP551.pdf</t>
  </si>
  <si>
    <t>2,8V</t>
  </si>
  <si>
    <t>C0603KRX7R9BB101</t>
  </si>
  <si>
    <t>TCX0101</t>
  </si>
  <si>
    <t>Mini-USB</t>
  </si>
  <si>
    <t>UWX1C101MCL1GB</t>
  </si>
  <si>
    <t>NICHICON</t>
  </si>
  <si>
    <t>Resistência</t>
  </si>
  <si>
    <t>10k</t>
  </si>
  <si>
    <t>--</t>
  </si>
  <si>
    <t>12R</t>
  </si>
  <si>
    <t>1R</t>
  </si>
  <si>
    <t>10k ohm</t>
  </si>
  <si>
    <t>12ohm</t>
  </si>
  <si>
    <t>1ohm</t>
  </si>
  <si>
    <t>1k5</t>
  </si>
  <si>
    <t>1k8</t>
  </si>
  <si>
    <t>2k2</t>
  </si>
  <si>
    <t>2k7</t>
  </si>
  <si>
    <t>3k3</t>
  </si>
  <si>
    <t>4k7</t>
  </si>
  <si>
    <t>6k8</t>
  </si>
  <si>
    <t>27k</t>
  </si>
  <si>
    <t>33k</t>
  </si>
  <si>
    <t>43k</t>
  </si>
  <si>
    <t>47k</t>
  </si>
  <si>
    <t>220k</t>
  </si>
  <si>
    <t>330k</t>
  </si>
  <si>
    <t>10M</t>
  </si>
  <si>
    <t>SMD</t>
  </si>
  <si>
    <t>1R2</t>
  </si>
  <si>
    <t>1R8</t>
  </si>
  <si>
    <t>10R</t>
  </si>
  <si>
    <t>2R2</t>
  </si>
  <si>
    <t>18R</t>
  </si>
  <si>
    <t>22R</t>
  </si>
  <si>
    <t>47R</t>
  </si>
  <si>
    <t>62R</t>
  </si>
  <si>
    <t>150R</t>
  </si>
  <si>
    <t>470R</t>
  </si>
  <si>
    <t>820R</t>
  </si>
  <si>
    <t>1K2</t>
  </si>
  <si>
    <t>4R7</t>
  </si>
  <si>
    <t>1504TGNNBNC-P</t>
  </si>
  <si>
    <t>LCD</t>
  </si>
  <si>
    <t>Segmentos</t>
  </si>
  <si>
    <t>Wintek</t>
  </si>
  <si>
    <t>Vstech</t>
  </si>
  <si>
    <t>Touch</t>
  </si>
  <si>
    <t>LCD peq</t>
  </si>
  <si>
    <t>C4SSJJ230090</t>
  </si>
  <si>
    <t>6M</t>
  </si>
  <si>
    <t>UMA1A101MDD1TP</t>
  </si>
  <si>
    <t>UMA0J470MDD1TP</t>
  </si>
  <si>
    <t>100uF 10V</t>
  </si>
  <si>
    <t>SS101M0JTA-0605</t>
  </si>
  <si>
    <t>100uF 6.3V</t>
  </si>
  <si>
    <t>Lelon</t>
  </si>
  <si>
    <t>47uF 6.3v</t>
  </si>
  <si>
    <t>UMA0J101MDD1TP</t>
  </si>
  <si>
    <t>100uF 16V</t>
  </si>
  <si>
    <t>ELCAP 1683XX</t>
  </si>
  <si>
    <t xml:space="preserve"> na CX 10</t>
  </si>
  <si>
    <t>na CX333</t>
  </si>
  <si>
    <t>TOUCH GRD</t>
  </si>
  <si>
    <t>TOUCH PQ</t>
  </si>
  <si>
    <t>GRM188R60J475KE19D</t>
  </si>
  <si>
    <t>4.7uF 6.3V</t>
  </si>
  <si>
    <t>Datasheets\muRata\MURATA_GRM188R60J475KE19.pdf</t>
  </si>
  <si>
    <t>GRM21BR60J226ME39L</t>
  </si>
  <si>
    <t>22uF 6.3V</t>
  </si>
  <si>
    <t>Datasheets\muRata\MURATA_GRM21BR60J226ME39L.pdf</t>
  </si>
  <si>
    <t>CSTCC3M64G53</t>
  </si>
  <si>
    <t>3.64MHz</t>
  </si>
  <si>
    <t>BAS285-GS08</t>
  </si>
  <si>
    <t>Fast Switching</t>
  </si>
  <si>
    <t>Datasheets\VISHAY\VISHAY_BAS16WS.pdf</t>
  </si>
  <si>
    <t>Datasheets\VISHAY\VISHAY_BAS285.pdf</t>
  </si>
  <si>
    <t>BAS16WS</t>
  </si>
  <si>
    <t>F931D106MBAAPH</t>
  </si>
  <si>
    <t>10uF 20V</t>
  </si>
  <si>
    <t>Datasheets\NICHICON\NICHICON_F931C475MA.pdf</t>
  </si>
  <si>
    <t>F931A107MCC</t>
  </si>
  <si>
    <t>F930J107MCC</t>
  </si>
  <si>
    <t>F931A475MAAAPH</t>
  </si>
  <si>
    <t>4.7uF 16V</t>
  </si>
  <si>
    <t>100uF 6V</t>
  </si>
  <si>
    <t>DSX321G</t>
  </si>
  <si>
    <t>KDS</t>
  </si>
  <si>
    <t>DMX-26S</t>
  </si>
  <si>
    <t>32,768KHz</t>
  </si>
  <si>
    <t>NCP1835MN20R2G</t>
  </si>
  <si>
    <t>Battery Charger</t>
  </si>
  <si>
    <t>Li-Ion</t>
  </si>
  <si>
    <t>Datasheets\ON\ON_NCP1835-D.pdf</t>
  </si>
  <si>
    <t>M24C01-RMN6TP</t>
  </si>
  <si>
    <t>EEPROM</t>
  </si>
  <si>
    <t>ST</t>
  </si>
  <si>
    <t>I2C 1KB</t>
  </si>
  <si>
    <t>Datasheets\ST\ST_m24c01-r.pdf</t>
  </si>
  <si>
    <t>BT SMD</t>
  </si>
  <si>
    <t>BT</t>
  </si>
  <si>
    <t>BAT54A</t>
  </si>
  <si>
    <t>JACK</t>
  </si>
  <si>
    <t>2 WAY</t>
  </si>
  <si>
    <t>M25PE16</t>
  </si>
  <si>
    <t>SPI</t>
  </si>
  <si>
    <t>Datasheets\ST\ST_M25PE16.pdf</t>
  </si>
  <si>
    <t>PBSS5220T</t>
  </si>
  <si>
    <t>Datasheets\NXP\NXP_PBSS5220T.pdf</t>
  </si>
  <si>
    <t>M434283G2P</t>
  </si>
  <si>
    <t>Detector Tensão</t>
  </si>
  <si>
    <t>NCP501LSN28</t>
  </si>
  <si>
    <t>NCP501LSN33</t>
  </si>
  <si>
    <t>3.3V</t>
  </si>
  <si>
    <t>LP32300S2832</t>
  </si>
  <si>
    <t>Total</t>
  </si>
  <si>
    <t>BC337-25</t>
  </si>
  <si>
    <t>SOT-54</t>
  </si>
  <si>
    <t>ZLR32300H28</t>
  </si>
  <si>
    <t>Datasheets\Zilog</t>
  </si>
  <si>
    <t>SPSF100100</t>
  </si>
  <si>
    <t>Sensor</t>
  </si>
  <si>
    <t>Vibração/Tilt</t>
  </si>
  <si>
    <t>ALPS</t>
  </si>
  <si>
    <t>Datasheets\ALPS\SPSF.pdf</t>
  </si>
  <si>
    <t>Emtrada Alimentação</t>
  </si>
  <si>
    <t>Contactos</t>
  </si>
  <si>
    <t>Bateria</t>
  </si>
  <si>
    <t>EVQPSRO2K</t>
  </si>
  <si>
    <t>Panasonic</t>
  </si>
  <si>
    <t>3.5 2way</t>
  </si>
  <si>
    <t>SMD49</t>
  </si>
  <si>
    <t>LED</t>
  </si>
  <si>
    <t>LTST C170GKT</t>
  </si>
  <si>
    <t>LTST C170KGKT</t>
  </si>
  <si>
    <t>LTST C190CKT</t>
  </si>
  <si>
    <t>LTST C230TBKT</t>
  </si>
  <si>
    <t>LTW 220DS5</t>
  </si>
  <si>
    <t>LTW C191DS5</t>
  </si>
  <si>
    <t>GREEN</t>
  </si>
  <si>
    <t>RED</t>
  </si>
  <si>
    <t>BLUE</t>
  </si>
  <si>
    <t>WHITE</t>
  </si>
  <si>
    <t>LITEON</t>
  </si>
  <si>
    <t>Datasheets\Liteon\LTST-C170GKT.pdf</t>
  </si>
  <si>
    <t>Datasheets\Liteon\LTST-C170KGKT.pdf</t>
  </si>
  <si>
    <t>Datasheets\Liteon\LTST-C190CKT.pdf</t>
  </si>
  <si>
    <t>Datasheets\Liteon\ltst-230tbkt.pdf</t>
  </si>
  <si>
    <t>Datasheets\Liteon\LTW-220DS5.pdf</t>
  </si>
  <si>
    <t>Datasheets\Liteon\LTW-C191DS5.pdf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</si>
</sst>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5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atasheets/muRata/murata_LQH55DN222M03L.pdf" TargetMode="External" /><Relationship Id="rId2" Type="http://schemas.openxmlformats.org/officeDocument/2006/relationships/hyperlink" Target="Datasheets/muRata/murata_LQH43MN330K03L.pdf" TargetMode="External" /><Relationship Id="rId3" Type="http://schemas.openxmlformats.org/officeDocument/2006/relationships/hyperlink" Target="Datasheets\muRata\Murata_DLW31SN222SQ2L.pdf" TargetMode="External" /><Relationship Id="rId4" Type="http://schemas.openxmlformats.org/officeDocument/2006/relationships/hyperlink" Target="Datasheets/muRata/murata_part_numering.pdf" TargetMode="External" /><Relationship Id="rId5" Type="http://schemas.openxmlformats.org/officeDocument/2006/relationships/hyperlink" Target="Datasheets/NXP/nxp_BC817DS_2.pdf" TargetMode="External" /><Relationship Id="rId6" Type="http://schemas.openxmlformats.org/officeDocument/2006/relationships/hyperlink" Target="Datasheets/NXP/NXP_BC856_BC857_BC858_6.pdf" TargetMode="External" /><Relationship Id="rId7" Type="http://schemas.openxmlformats.org/officeDocument/2006/relationships/hyperlink" Target="Datasheets/NXP/NXP_BAS85_5.pdf" TargetMode="External" /><Relationship Id="rId8" Type="http://schemas.openxmlformats.org/officeDocument/2006/relationships/hyperlink" Target="Datasheets/ON/ON-MMBF4391LT1-D.pdf" TargetMode="External" /><Relationship Id="rId9" Type="http://schemas.openxmlformats.org/officeDocument/2006/relationships/hyperlink" Target="Datasheets/ON/ON_BZX84C2V4LT1-D.pdf" TargetMode="External" /><Relationship Id="rId10" Type="http://schemas.openxmlformats.org/officeDocument/2006/relationships/hyperlink" Target="Datasheets/ON/ON_BC817-16LT1-D.pdf" TargetMode="External" /><Relationship Id="rId11" Type="http://schemas.openxmlformats.org/officeDocument/2006/relationships/hyperlink" Target="Datasheets\ON\ON_BC846ALT1-D.pdf" TargetMode="External" /><Relationship Id="rId12" Type="http://schemas.openxmlformats.org/officeDocument/2006/relationships/hyperlink" Target="Datasheets/ON/ON_BAS16HT1-D.pdf" TargetMode="External" /><Relationship Id="rId13" Type="http://schemas.openxmlformats.org/officeDocument/2006/relationships/hyperlink" Target="Datasheets/Tyco/ENG_DS_1308390_Alcoswitch_0904.pdf" TargetMode="External" /><Relationship Id="rId14" Type="http://schemas.openxmlformats.org/officeDocument/2006/relationships/hyperlink" Target="Datasheets\ISS\62WV25616ALL.pdf" TargetMode="External" /><Relationship Id="rId15" Type="http://schemas.openxmlformats.org/officeDocument/2006/relationships/hyperlink" Target="Datasheets/ISS/62WV12816ALL.pdf" TargetMode="External" /><Relationship Id="rId16" Type="http://schemas.openxmlformats.org/officeDocument/2006/relationships/hyperlink" Target="http://portal.fciconnect.com/portal/page/portal/FcicntPublic/ComergentConnect?appname=catDisplayStyle$domProductQueryName=91596-014tr*$OP=search" TargetMode="External" /><Relationship Id="rId17" Type="http://schemas.openxmlformats.org/officeDocument/2006/relationships/hyperlink" Target="Datasheets\Zilog\ZLR16300.pdf" TargetMode="External" /><Relationship Id="rId18" Type="http://schemas.openxmlformats.org/officeDocument/2006/relationships/hyperlink" Target="Datasheets/Renesas/M34283G2.pdf" TargetMode="External" /><Relationship Id="rId19" Type="http://schemas.openxmlformats.org/officeDocument/2006/relationships/hyperlink" Target="Datasheets\Renesas\M34283G2.pdf" TargetMode="External" /><Relationship Id="rId20" Type="http://schemas.openxmlformats.org/officeDocument/2006/relationships/hyperlink" Target="Datasheets/NXP/NXP_BC869.pdf" TargetMode="External" /><Relationship Id="rId21" Type="http://schemas.openxmlformats.org/officeDocument/2006/relationships/hyperlink" Target="Datasheets\NXP\NXP_BAT54.pdf" TargetMode="External" /><Relationship Id="rId22" Type="http://schemas.openxmlformats.org/officeDocument/2006/relationships/hyperlink" Target="Datasheets/NXP/NXP_BAS316.pdf" TargetMode="External" /><Relationship Id="rId23" Type="http://schemas.openxmlformats.org/officeDocument/2006/relationships/hyperlink" Target="Datasheets\NXP\NXP_PMEG2015EH_EJ_2.pdf" TargetMode="External" /><Relationship Id="rId24" Type="http://schemas.openxmlformats.org/officeDocument/2006/relationships/hyperlink" Target="Datasheets\NXP\NXP_74LVC1G66_6.pdf" TargetMode="External" /><Relationship Id="rId25" Type="http://schemas.openxmlformats.org/officeDocument/2006/relationships/hyperlink" Target="Datasheets\Renesas\M30800SAGP.pdf" TargetMode="External" /><Relationship Id="rId26" Type="http://schemas.openxmlformats.org/officeDocument/2006/relationships/hyperlink" Target="Datasheets/ON/ON_LM393-D.pdf" TargetMode="External" /><Relationship Id="rId27" Type="http://schemas.openxmlformats.org/officeDocument/2006/relationships/hyperlink" Target="Datasheets\ON\ON_NCP600-D.pdf" TargetMode="External" /><Relationship Id="rId28" Type="http://schemas.openxmlformats.org/officeDocument/2006/relationships/hyperlink" Target="Datasheets\NXP\NXP_BAT54.pdf" TargetMode="External" /><Relationship Id="rId29" Type="http://schemas.openxmlformats.org/officeDocument/2006/relationships/hyperlink" Target="Datasheets/ZTT16MHz.pdf" TargetMode="External" /><Relationship Id="rId30" Type="http://schemas.openxmlformats.org/officeDocument/2006/relationships/hyperlink" Target="http://search.murata.co.jp/Ceramy/CatalogAction.do?sHinnm=?&amp;nbsp&amp;sNHinnm=CSTCE20M0V53-R0&amp;sNhin_key=CSTCE20M0V53-R0&amp;sLang=en&amp;sParam=CSTCE20" TargetMode="External" /><Relationship Id="rId31" Type="http://schemas.openxmlformats.org/officeDocument/2006/relationships/hyperlink" Target="Datasheets\muRata\MURATA_BLM18AG601SN1D.pdf" TargetMode="External" /><Relationship Id="rId32" Type="http://schemas.openxmlformats.org/officeDocument/2006/relationships/hyperlink" Target="Datasheets/Mitsubishi/M34570M4.pdf" TargetMode="External" /><Relationship Id="rId33" Type="http://schemas.openxmlformats.org/officeDocument/2006/relationships/hyperlink" Target="Datasheets\NXP\NXP_74HC_HCT00_3.pdf" TargetMode="External" /><Relationship Id="rId34" Type="http://schemas.openxmlformats.org/officeDocument/2006/relationships/hyperlink" Target="http://portal.fciconnect.com/portal/page/portal/FcicntPublic/ComergentConnect?appname=catDisplayStyle$domProductQueryName=59202-g28*$OP=search" TargetMode="External" /><Relationship Id="rId35" Type="http://schemas.openxmlformats.org/officeDocument/2006/relationships/hyperlink" Target="Datasheets/Renesas/M30302SPGP.pdf" TargetMode="External" /><Relationship Id="rId36" Type="http://schemas.openxmlformats.org/officeDocument/2006/relationships/hyperlink" Target="Datasheets/NXP/NXP_74HC1GU04_5.pdf" TargetMode="External" /><Relationship Id="rId37" Type="http://schemas.openxmlformats.org/officeDocument/2006/relationships/hyperlink" Target="Datasheets\Freescale\Freescale_MC9S08RG60.pdf" TargetMode="External" /><Relationship Id="rId38" Type="http://schemas.openxmlformats.org/officeDocument/2006/relationships/hyperlink" Target="Datasheets\Freescale\Freescale_MC9S08RG60.pdf" TargetMode="External" /><Relationship Id="rId39" Type="http://schemas.openxmlformats.org/officeDocument/2006/relationships/hyperlink" Target="Datasheets/VISHAY/VISHAY_tsal5300.pdf" TargetMode="External" /><Relationship Id="rId40" Type="http://schemas.openxmlformats.org/officeDocument/2006/relationships/hyperlink" Target="Datasheets/VISHAY/VISHAY_tsop341.pdf" TargetMode="External" /><Relationship Id="rId41" Type="http://schemas.openxmlformats.org/officeDocument/2006/relationships/hyperlink" Target="Datasheets\Phycomp\PHYCOMP_C0603JRNPO9BN220.pdf" TargetMode="External" /><Relationship Id="rId42" Type="http://schemas.openxmlformats.org/officeDocument/2006/relationships/hyperlink" Target="Datasheets/Phycomp/UPY-GPHC_X7R_6.3V-to-50V_3.pdf" TargetMode="External" /><Relationship Id="rId43" Type="http://schemas.openxmlformats.org/officeDocument/2006/relationships/hyperlink" Target="Datasheets/Phycomp/UPY-GP_NP0_16V-to-50V_2.pdf" TargetMode="External" /><Relationship Id="rId44" Type="http://schemas.openxmlformats.org/officeDocument/2006/relationships/hyperlink" Target="Datasheets/Phycomp/UPY-GPHC_X7R_6.3V-to-50V_3.pdf" TargetMode="External" /><Relationship Id="rId45" Type="http://schemas.openxmlformats.org/officeDocument/2006/relationships/hyperlink" Target="Datasheets/Phycomp/UPY-GPHC_X7R_6.3V-to-50V_3.pdf" TargetMode="External" /><Relationship Id="rId46" Type="http://schemas.openxmlformats.org/officeDocument/2006/relationships/hyperlink" Target="Datasheets/Phycomp/UPY-GPHC_X7R_6.3V-to-50V_3.pdf" TargetMode="External" /><Relationship Id="rId47" Type="http://schemas.openxmlformats.org/officeDocument/2006/relationships/hyperlink" Target="Datasheets/Phycomp/UPY-GPHC_X7R_6.3V-to-50V_3.pdf" TargetMode="External" /><Relationship Id="rId48" Type="http://schemas.openxmlformats.org/officeDocument/2006/relationships/hyperlink" Target="Datasheets/Phycomp/UPY-GPHC_X7R_6.3V-to-50V_3.pdf" TargetMode="External" /><Relationship Id="rId49" Type="http://schemas.openxmlformats.org/officeDocument/2006/relationships/hyperlink" Target="Datasheets/Phycomp/UPY-GPHC_X7R_6.3V-to-50V_3.pdf" TargetMode="External" /><Relationship Id="rId50" Type="http://schemas.openxmlformats.org/officeDocument/2006/relationships/hyperlink" Target="Datasheets/Phycomp/UPY-GPHC_X7R_6.3V-to-50V_3.pdf" TargetMode="External" /><Relationship Id="rId51" Type="http://schemas.openxmlformats.org/officeDocument/2006/relationships/hyperlink" Target="Datasheets/Phycomp/UPY-GPHC_X7R_6.3V-to-50V_3.pdf" TargetMode="External" /><Relationship Id="rId52" Type="http://schemas.openxmlformats.org/officeDocument/2006/relationships/hyperlink" Target="Datasheets/ON/ON_NCP551.pdf" TargetMode="External" /><Relationship Id="rId53" Type="http://schemas.openxmlformats.org/officeDocument/2006/relationships/hyperlink" Target="Datasheets/Phycomp/UPY-GPHC_X7R_6.3V-to-50V_3.pdf" TargetMode="External" /><Relationship Id="rId54" Type="http://schemas.openxmlformats.org/officeDocument/2006/relationships/hyperlink" Target="Datasheets/muRata/MURATA_GRM188R60J475KE19.pdf" TargetMode="External" /><Relationship Id="rId55" Type="http://schemas.openxmlformats.org/officeDocument/2006/relationships/hyperlink" Target="Datasheets/muRata/MURATA_GRM21BR60J226ME39L.pdf" TargetMode="External" /><Relationship Id="rId56" Type="http://schemas.openxmlformats.org/officeDocument/2006/relationships/hyperlink" Target="Datasheets/VISHAY/VISHAY_BAS285.pdf" TargetMode="External" /><Relationship Id="rId57" Type="http://schemas.openxmlformats.org/officeDocument/2006/relationships/hyperlink" Target="Datasheets/VISHAY/VISHAY_BAS16WS.pdf" TargetMode="External" /><Relationship Id="rId58" Type="http://schemas.openxmlformats.org/officeDocument/2006/relationships/hyperlink" Target="Datasheets/NICHICON/NICHICON_F931C475MA.pdf" TargetMode="External" /><Relationship Id="rId59" Type="http://schemas.openxmlformats.org/officeDocument/2006/relationships/hyperlink" Target="Datasheets/ON/ON_NCP1835-D.pdf" TargetMode="External" /><Relationship Id="rId60" Type="http://schemas.openxmlformats.org/officeDocument/2006/relationships/hyperlink" Target="Datasheets\ST\ST_m24c01-r.pdf" TargetMode="External" /><Relationship Id="rId61" Type="http://schemas.openxmlformats.org/officeDocument/2006/relationships/hyperlink" Target="Datasheets\NXP\NXP_BAT54.pdf" TargetMode="External" /><Relationship Id="rId62" Type="http://schemas.openxmlformats.org/officeDocument/2006/relationships/hyperlink" Target="Datasheets\ST\ST_M25PE16.pdf" TargetMode="External" /><Relationship Id="rId63" Type="http://schemas.openxmlformats.org/officeDocument/2006/relationships/hyperlink" Target="Datasheets/NXP/NXP_PBSS5220T.pdf" TargetMode="External" /><Relationship Id="rId64" Type="http://schemas.openxmlformats.org/officeDocument/2006/relationships/hyperlink" Target="Datasheets\Renesas\M34283G2.pdf" TargetMode="External" /><Relationship Id="rId65" Type="http://schemas.openxmlformats.org/officeDocument/2006/relationships/hyperlink" Target="Datasheets/ON/ON_NCP551.pdf" TargetMode="External" /><Relationship Id="rId66" Type="http://schemas.openxmlformats.org/officeDocument/2006/relationships/hyperlink" Target="Datasheets/Zilog" TargetMode="External" /><Relationship Id="rId67" Type="http://schemas.openxmlformats.org/officeDocument/2006/relationships/hyperlink" Target="Datasheets/ALPS/SPSF.pdf" TargetMode="External" /><Relationship Id="rId68" Type="http://schemas.openxmlformats.org/officeDocument/2006/relationships/hyperlink" Target="Datasheets/Liteon/LTST-C170GKT.pdf" TargetMode="External" /><Relationship Id="rId69" Type="http://schemas.openxmlformats.org/officeDocument/2006/relationships/hyperlink" Target="Datasheets/Liteon/LTST-C170KGKT.pdf" TargetMode="External" /><Relationship Id="rId70" Type="http://schemas.openxmlformats.org/officeDocument/2006/relationships/hyperlink" Target="Datasheets/Liteon/LTST-C190CKT.pdf" TargetMode="External" /><Relationship Id="rId71" Type="http://schemas.openxmlformats.org/officeDocument/2006/relationships/hyperlink" Target="Datasheets/Liteon/ltst-230tbkt.pdf" TargetMode="External" /><Relationship Id="rId72" Type="http://schemas.openxmlformats.org/officeDocument/2006/relationships/hyperlink" Target="Datasheets/Liteon/LTW-220DS5.pdf" TargetMode="External" /><Relationship Id="rId73" Type="http://schemas.openxmlformats.org/officeDocument/2006/relationships/hyperlink" Target="Datasheets/Liteon/LTW-C191DS5.pdf" TargetMode="External" /><Relationship Id="rId7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workbookViewId="0" topLeftCell="A103">
      <selection activeCell="E134" sqref="E134"/>
    </sheetView>
  </sheetViews>
  <sheetFormatPr defaultColWidth="9.140625" defaultRowHeight="12.75"/>
  <cols>
    <col min="1" max="2" width="18.28125" style="0" customWidth="1"/>
    <col min="3" max="3" width="19.421875" style="0" bestFit="1" customWidth="1"/>
    <col min="4" max="4" width="18.28125" style="0" customWidth="1"/>
    <col min="5" max="5" width="18.421875" style="0" customWidth="1"/>
    <col min="6" max="6" width="18.28125" style="0" customWidth="1"/>
    <col min="8" max="8" width="13.140625" style="0" bestFit="1" customWidth="1"/>
  </cols>
  <sheetData>
    <row r="1" spans="1:8" s="1" customFormat="1" ht="18">
      <c r="A1" s="1" t="s">
        <v>0</v>
      </c>
      <c r="B1" s="1" t="s">
        <v>3</v>
      </c>
      <c r="C1" s="1" t="s">
        <v>4</v>
      </c>
      <c r="D1" s="1" t="s">
        <v>5</v>
      </c>
      <c r="E1" s="1" t="s">
        <v>1</v>
      </c>
      <c r="F1" s="1" t="s">
        <v>2</v>
      </c>
      <c r="G1" s="1" t="s">
        <v>11</v>
      </c>
      <c r="H1" s="1" t="s">
        <v>42</v>
      </c>
    </row>
    <row r="2" spans="1:7" ht="12.75">
      <c r="A2" t="s">
        <v>7</v>
      </c>
      <c r="B2" t="s">
        <v>8</v>
      </c>
      <c r="C2" t="s">
        <v>9</v>
      </c>
      <c r="D2" t="s">
        <v>6</v>
      </c>
      <c r="E2" s="2" t="s">
        <v>10</v>
      </c>
      <c r="F2">
        <v>700</v>
      </c>
      <c r="G2">
        <v>1</v>
      </c>
    </row>
    <row r="3" spans="1:7" ht="12.75">
      <c r="A3" t="s">
        <v>12</v>
      </c>
      <c r="B3" t="s">
        <v>8</v>
      </c>
      <c r="C3" t="s">
        <v>14</v>
      </c>
      <c r="D3" t="s">
        <v>6</v>
      </c>
      <c r="E3" s="2" t="s">
        <v>13</v>
      </c>
      <c r="F3">
        <v>800</v>
      </c>
      <c r="G3">
        <v>1</v>
      </c>
    </row>
    <row r="4" spans="1:7" ht="12.75">
      <c r="A4" t="s">
        <v>15</v>
      </c>
      <c r="B4" t="s">
        <v>16</v>
      </c>
      <c r="C4" t="s">
        <v>17</v>
      </c>
      <c r="D4" t="s">
        <v>6</v>
      </c>
      <c r="E4" s="2" t="s">
        <v>18</v>
      </c>
      <c r="F4">
        <v>5950</v>
      </c>
      <c r="G4">
        <v>1</v>
      </c>
    </row>
    <row r="5" spans="1:7" ht="12.75">
      <c r="A5" t="s">
        <v>20</v>
      </c>
      <c r="B5" t="s">
        <v>22</v>
      </c>
      <c r="C5" t="s">
        <v>21</v>
      </c>
      <c r="D5" t="s">
        <v>6</v>
      </c>
      <c r="E5" s="2" t="s">
        <v>19</v>
      </c>
      <c r="F5">
        <v>8000</v>
      </c>
      <c r="G5">
        <v>13</v>
      </c>
    </row>
    <row r="6" spans="1:7" ht="12.75">
      <c r="A6" t="s">
        <v>23</v>
      </c>
      <c r="B6" t="s">
        <v>24</v>
      </c>
      <c r="C6" t="s">
        <v>27</v>
      </c>
      <c r="D6" t="s">
        <v>25</v>
      </c>
      <c r="E6" s="2" t="s">
        <v>26</v>
      </c>
      <c r="F6">
        <v>4900</v>
      </c>
      <c r="G6">
        <v>1</v>
      </c>
    </row>
    <row r="7" spans="1:7" ht="12.75">
      <c r="A7" t="s">
        <v>28</v>
      </c>
      <c r="B7" t="s">
        <v>24</v>
      </c>
      <c r="C7" t="s">
        <v>29</v>
      </c>
      <c r="D7" t="s">
        <v>25</v>
      </c>
      <c r="E7" s="2" t="s">
        <v>30</v>
      </c>
      <c r="F7">
        <v>8000</v>
      </c>
      <c r="G7">
        <v>1</v>
      </c>
    </row>
    <row r="8" spans="1:7" ht="12.75">
      <c r="A8" t="s">
        <v>31</v>
      </c>
      <c r="B8" t="s">
        <v>33</v>
      </c>
      <c r="C8" t="s">
        <v>32</v>
      </c>
      <c r="D8" t="s">
        <v>25</v>
      </c>
      <c r="E8" s="2" t="s">
        <v>34</v>
      </c>
      <c r="F8">
        <v>38000</v>
      </c>
      <c r="G8">
        <v>5</v>
      </c>
    </row>
    <row r="9" spans="1:7" ht="12.75">
      <c r="A9" t="s">
        <v>35</v>
      </c>
      <c r="B9" t="s">
        <v>36</v>
      </c>
      <c r="C9" t="s">
        <v>37</v>
      </c>
      <c r="D9" t="s">
        <v>38</v>
      </c>
      <c r="E9" s="2" t="s">
        <v>39</v>
      </c>
      <c r="F9">
        <v>9000</v>
      </c>
      <c r="G9">
        <v>1</v>
      </c>
    </row>
    <row r="10" spans="1:9" ht="12.75">
      <c r="A10" t="s">
        <v>44</v>
      </c>
      <c r="B10" t="s">
        <v>40</v>
      </c>
      <c r="C10" t="s">
        <v>41</v>
      </c>
      <c r="D10" t="s">
        <v>38</v>
      </c>
      <c r="E10" s="2" t="s">
        <v>43</v>
      </c>
      <c r="F10">
        <v>12000</v>
      </c>
      <c r="G10">
        <v>1</v>
      </c>
      <c r="H10">
        <v>6000</v>
      </c>
      <c r="I10" t="s">
        <v>241</v>
      </c>
    </row>
    <row r="11" spans="1:7" ht="12.75">
      <c r="A11" s="3" t="s">
        <v>45</v>
      </c>
      <c r="B11" t="s">
        <v>24</v>
      </c>
      <c r="C11" t="s">
        <v>27</v>
      </c>
      <c r="D11" t="s">
        <v>38</v>
      </c>
      <c r="E11" s="2" t="s">
        <v>46</v>
      </c>
      <c r="F11">
        <v>9000</v>
      </c>
      <c r="G11">
        <v>2</v>
      </c>
    </row>
    <row r="12" spans="1:7" ht="12.75">
      <c r="A12" s="3" t="s">
        <v>47</v>
      </c>
      <c r="B12" t="s">
        <v>24</v>
      </c>
      <c r="C12" t="s">
        <v>48</v>
      </c>
      <c r="D12" t="s">
        <v>38</v>
      </c>
      <c r="E12" s="2" t="s">
        <v>49</v>
      </c>
      <c r="F12">
        <v>11900</v>
      </c>
      <c r="G12">
        <v>2</v>
      </c>
    </row>
    <row r="13" spans="1:7" ht="12.75">
      <c r="A13" s="3" t="s">
        <v>50</v>
      </c>
      <c r="B13" t="s">
        <v>33</v>
      </c>
      <c r="C13" t="s">
        <v>51</v>
      </c>
      <c r="D13" t="s">
        <v>38</v>
      </c>
      <c r="E13" s="2" t="s">
        <v>52</v>
      </c>
      <c r="F13">
        <v>5760</v>
      </c>
      <c r="G13">
        <v>2</v>
      </c>
    </row>
    <row r="14" spans="1:7" ht="12.75">
      <c r="A14" s="3" t="s">
        <v>53</v>
      </c>
      <c r="B14" t="s">
        <v>57</v>
      </c>
      <c r="C14" t="s">
        <v>54</v>
      </c>
      <c r="D14" t="s">
        <v>55</v>
      </c>
      <c r="E14" s="2" t="s">
        <v>56</v>
      </c>
      <c r="F14">
        <v>500</v>
      </c>
      <c r="G14">
        <v>7</v>
      </c>
    </row>
    <row r="15" spans="1:8" ht="12.75">
      <c r="A15" s="3" t="s">
        <v>58</v>
      </c>
      <c r="B15" t="s">
        <v>59</v>
      </c>
      <c r="C15" t="s">
        <v>60</v>
      </c>
      <c r="D15" t="s">
        <v>61</v>
      </c>
      <c r="E15" s="2" t="s">
        <v>62</v>
      </c>
      <c r="F15">
        <v>0</v>
      </c>
      <c r="G15">
        <v>3</v>
      </c>
      <c r="H15">
        <v>1000</v>
      </c>
    </row>
    <row r="16" spans="1:8" ht="12.75">
      <c r="A16" s="3" t="s">
        <v>63</v>
      </c>
      <c r="B16" t="s">
        <v>59</v>
      </c>
      <c r="C16" t="s">
        <v>64</v>
      </c>
      <c r="D16" t="s">
        <v>61</v>
      </c>
      <c r="E16" s="2" t="s">
        <v>65</v>
      </c>
      <c r="F16">
        <v>0</v>
      </c>
      <c r="G16">
        <v>3</v>
      </c>
      <c r="H16">
        <v>1000</v>
      </c>
    </row>
    <row r="17" spans="1:7" ht="12.75">
      <c r="A17" s="3" t="s">
        <v>68</v>
      </c>
      <c r="B17" t="s">
        <v>66</v>
      </c>
      <c r="C17" t="s">
        <v>67</v>
      </c>
      <c r="D17" t="s">
        <v>69</v>
      </c>
      <c r="E17" s="2" t="s">
        <v>70</v>
      </c>
      <c r="F17">
        <v>2400</v>
      </c>
      <c r="G17">
        <v>3</v>
      </c>
    </row>
    <row r="18" spans="1:8" ht="12.75">
      <c r="A18" s="3" t="s">
        <v>71</v>
      </c>
      <c r="B18" t="s">
        <v>72</v>
      </c>
      <c r="C18" t="s">
        <v>73</v>
      </c>
      <c r="D18" t="s">
        <v>74</v>
      </c>
      <c r="E18" s="2" t="s">
        <v>75</v>
      </c>
      <c r="F18">
        <v>1700</v>
      </c>
      <c r="G18">
        <v>3</v>
      </c>
      <c r="H18">
        <v>0</v>
      </c>
    </row>
    <row r="19" spans="1:8" ht="12.75">
      <c r="A19" s="3" t="s">
        <v>76</v>
      </c>
      <c r="B19" t="s">
        <v>72</v>
      </c>
      <c r="C19" t="s">
        <v>77</v>
      </c>
      <c r="D19" t="s">
        <v>78</v>
      </c>
      <c r="E19" s="2" t="s">
        <v>79</v>
      </c>
      <c r="F19">
        <v>5000</v>
      </c>
      <c r="G19">
        <v>4</v>
      </c>
      <c r="H19">
        <v>0</v>
      </c>
    </row>
    <row r="20" spans="1:8" ht="12.75">
      <c r="A20" s="3" t="s">
        <v>80</v>
      </c>
      <c r="B20" t="s">
        <v>72</v>
      </c>
      <c r="C20" t="s">
        <v>77</v>
      </c>
      <c r="D20" t="s">
        <v>78</v>
      </c>
      <c r="E20" s="2" t="s">
        <v>79</v>
      </c>
      <c r="F20">
        <v>5000</v>
      </c>
      <c r="G20">
        <v>4</v>
      </c>
      <c r="H20">
        <v>0</v>
      </c>
    </row>
    <row r="21" spans="1:7" ht="12.75">
      <c r="A21" t="s">
        <v>81</v>
      </c>
      <c r="B21" t="s">
        <v>24</v>
      </c>
      <c r="C21" t="s">
        <v>29</v>
      </c>
      <c r="D21" t="s">
        <v>25</v>
      </c>
      <c r="E21" s="2" t="s">
        <v>82</v>
      </c>
      <c r="F21">
        <v>5000</v>
      </c>
      <c r="G21">
        <v>2</v>
      </c>
    </row>
    <row r="22" spans="1:8" ht="12.75">
      <c r="A22" t="s">
        <v>83</v>
      </c>
      <c r="B22" t="s">
        <v>33</v>
      </c>
      <c r="C22" t="s">
        <v>84</v>
      </c>
      <c r="D22" t="s">
        <v>25</v>
      </c>
      <c r="E22" s="2" t="s">
        <v>85</v>
      </c>
      <c r="F22">
        <v>6000</v>
      </c>
      <c r="G22">
        <v>5</v>
      </c>
      <c r="H22">
        <v>0</v>
      </c>
    </row>
    <row r="23" spans="1:8" ht="12.75">
      <c r="A23" t="s">
        <v>125</v>
      </c>
      <c r="B23" t="s">
        <v>33</v>
      </c>
      <c r="C23" t="s">
        <v>86</v>
      </c>
      <c r="D23" t="s">
        <v>25</v>
      </c>
      <c r="E23" s="2" t="s">
        <v>87</v>
      </c>
      <c r="F23">
        <f>22*3000</f>
        <v>66000</v>
      </c>
      <c r="G23">
        <v>5</v>
      </c>
      <c r="H23">
        <v>0</v>
      </c>
    </row>
    <row r="24" spans="1:8" ht="12.75">
      <c r="A24" t="s">
        <v>88</v>
      </c>
      <c r="B24" t="s">
        <v>89</v>
      </c>
      <c r="C24" t="s">
        <v>90</v>
      </c>
      <c r="D24" t="s">
        <v>25</v>
      </c>
      <c r="E24" s="2" t="s">
        <v>91</v>
      </c>
      <c r="F24">
        <v>6000</v>
      </c>
      <c r="G24">
        <v>10</v>
      </c>
      <c r="H24">
        <v>0</v>
      </c>
    </row>
    <row r="25" spans="1:8" ht="12.75">
      <c r="A25" t="s">
        <v>92</v>
      </c>
      <c r="B25" t="s">
        <v>93</v>
      </c>
      <c r="C25" t="s">
        <v>94</v>
      </c>
      <c r="D25" t="s">
        <v>25</v>
      </c>
      <c r="E25" s="2" t="s">
        <v>95</v>
      </c>
      <c r="F25">
        <v>3000</v>
      </c>
      <c r="G25">
        <v>10</v>
      </c>
      <c r="H25">
        <v>0</v>
      </c>
    </row>
    <row r="26" spans="1:7" ht="12.75">
      <c r="A26" t="s">
        <v>96</v>
      </c>
      <c r="B26" t="s">
        <v>130</v>
      </c>
      <c r="C26" t="s">
        <v>97</v>
      </c>
      <c r="D26" t="s">
        <v>78</v>
      </c>
      <c r="E26" s="2" t="s">
        <v>98</v>
      </c>
      <c r="F26">
        <f>3*450+239</f>
        <v>1589</v>
      </c>
      <c r="G26">
        <v>7</v>
      </c>
    </row>
    <row r="27" spans="1:8" ht="12.75">
      <c r="A27" t="s">
        <v>99</v>
      </c>
      <c r="B27" t="s">
        <v>100</v>
      </c>
      <c r="C27" t="s">
        <v>101</v>
      </c>
      <c r="D27" t="s">
        <v>38</v>
      </c>
      <c r="E27" s="2" t="s">
        <v>102</v>
      </c>
      <c r="F27">
        <v>5000</v>
      </c>
      <c r="G27">
        <v>4</v>
      </c>
      <c r="H27">
        <v>0</v>
      </c>
    </row>
    <row r="28" spans="1:8" ht="12.75">
      <c r="A28" t="s">
        <v>103</v>
      </c>
      <c r="B28" t="s">
        <v>177</v>
      </c>
      <c r="C28" t="s">
        <v>105</v>
      </c>
      <c r="D28" t="s">
        <v>38</v>
      </c>
      <c r="E28" s="2" t="s">
        <v>104</v>
      </c>
      <c r="F28">
        <v>9000</v>
      </c>
      <c r="G28">
        <v>10</v>
      </c>
      <c r="H28">
        <v>0</v>
      </c>
    </row>
    <row r="29" spans="1:8" ht="12.75">
      <c r="A29" t="s">
        <v>106</v>
      </c>
      <c r="B29" t="s">
        <v>33</v>
      </c>
      <c r="C29" t="s">
        <v>84</v>
      </c>
      <c r="D29" t="s">
        <v>25</v>
      </c>
      <c r="E29" s="2" t="s">
        <v>85</v>
      </c>
      <c r="F29">
        <v>17880</v>
      </c>
      <c r="G29">
        <v>5</v>
      </c>
      <c r="H29">
        <v>0</v>
      </c>
    </row>
    <row r="30" spans="1:7" ht="12.75">
      <c r="A30" t="s">
        <v>107</v>
      </c>
      <c r="B30" t="s">
        <v>22</v>
      </c>
      <c r="C30" t="s">
        <v>108</v>
      </c>
      <c r="D30" t="s">
        <v>109</v>
      </c>
      <c r="E30" s="2" t="s">
        <v>110</v>
      </c>
      <c r="F30">
        <f>15*500+8500</f>
        <v>16000</v>
      </c>
      <c r="G30">
        <v>13</v>
      </c>
    </row>
    <row r="31" spans="1:8" ht="12.75">
      <c r="A31" t="s">
        <v>111</v>
      </c>
      <c r="B31" t="s">
        <v>112</v>
      </c>
      <c r="C31" t="s">
        <v>113</v>
      </c>
      <c r="D31" t="s">
        <v>6</v>
      </c>
      <c r="E31" s="2" t="s">
        <v>114</v>
      </c>
      <c r="F31">
        <v>4000</v>
      </c>
      <c r="G31">
        <v>10</v>
      </c>
      <c r="H31">
        <v>0</v>
      </c>
    </row>
    <row r="32" spans="1:7" ht="12.75">
      <c r="A32" t="s">
        <v>115</v>
      </c>
      <c r="B32" t="s">
        <v>16</v>
      </c>
      <c r="C32" t="s">
        <v>116</v>
      </c>
      <c r="D32" t="s">
        <v>6</v>
      </c>
      <c r="E32" s="2" t="s">
        <v>117</v>
      </c>
      <c r="F32">
        <v>20000</v>
      </c>
      <c r="G32">
        <v>13</v>
      </c>
    </row>
    <row r="33" spans="1:8" ht="12.75">
      <c r="A33" t="s">
        <v>118</v>
      </c>
      <c r="B33" t="s">
        <v>72</v>
      </c>
      <c r="C33" t="s">
        <v>77</v>
      </c>
      <c r="D33" t="s">
        <v>119</v>
      </c>
      <c r="E33" s="2" t="s">
        <v>120</v>
      </c>
      <c r="F33">
        <v>2000</v>
      </c>
      <c r="G33">
        <v>4</v>
      </c>
      <c r="H33">
        <v>0</v>
      </c>
    </row>
    <row r="34" spans="1:8" ht="12.75">
      <c r="A34" t="s">
        <v>121</v>
      </c>
      <c r="B34" s="3" t="s">
        <v>122</v>
      </c>
      <c r="C34" t="s">
        <v>123</v>
      </c>
      <c r="D34" t="s">
        <v>25</v>
      </c>
      <c r="E34" s="2" t="s">
        <v>124</v>
      </c>
      <c r="F34">
        <v>5000</v>
      </c>
      <c r="G34">
        <v>4</v>
      </c>
      <c r="H34">
        <v>0</v>
      </c>
    </row>
    <row r="35" spans="1:8" ht="12.75">
      <c r="A35" t="s">
        <v>126</v>
      </c>
      <c r="B35" s="3" t="s">
        <v>66</v>
      </c>
      <c r="C35" t="s">
        <v>127</v>
      </c>
      <c r="D35" t="s">
        <v>69</v>
      </c>
      <c r="E35" s="2" t="s">
        <v>128</v>
      </c>
      <c r="F35">
        <v>2250</v>
      </c>
      <c r="G35">
        <v>3</v>
      </c>
      <c r="H35">
        <v>0</v>
      </c>
    </row>
    <row r="36" spans="1:7" ht="12.75">
      <c r="A36" t="s">
        <v>129</v>
      </c>
      <c r="B36" t="s">
        <v>130</v>
      </c>
      <c r="C36" t="s">
        <v>97</v>
      </c>
      <c r="D36" t="s">
        <v>78</v>
      </c>
      <c r="E36" s="2" t="s">
        <v>131</v>
      </c>
      <c r="F36">
        <v>456</v>
      </c>
      <c r="G36">
        <v>7</v>
      </c>
    </row>
    <row r="37" spans="1:8" ht="12.75">
      <c r="A37" t="s">
        <v>133</v>
      </c>
      <c r="B37" s="3" t="s">
        <v>132</v>
      </c>
      <c r="D37" t="s">
        <v>25</v>
      </c>
      <c r="E37" s="2" t="s">
        <v>134</v>
      </c>
      <c r="F37">
        <v>300</v>
      </c>
      <c r="G37">
        <v>8</v>
      </c>
      <c r="H37">
        <v>0</v>
      </c>
    </row>
    <row r="38" spans="1:8" ht="12.75">
      <c r="A38" t="s">
        <v>135</v>
      </c>
      <c r="B38" s="3" t="s">
        <v>72</v>
      </c>
      <c r="C38" t="s">
        <v>138</v>
      </c>
      <c r="D38" t="s">
        <v>136</v>
      </c>
      <c r="E38" s="2" t="s">
        <v>137</v>
      </c>
      <c r="F38">
        <v>546</v>
      </c>
      <c r="G38">
        <v>7</v>
      </c>
      <c r="H38">
        <v>0</v>
      </c>
    </row>
    <row r="39" spans="1:8" ht="12.75">
      <c r="A39" t="s">
        <v>139</v>
      </c>
      <c r="B39" s="3" t="s">
        <v>72</v>
      </c>
      <c r="C39" t="s">
        <v>140</v>
      </c>
      <c r="D39" t="s">
        <v>136</v>
      </c>
      <c r="E39" s="2" t="s">
        <v>137</v>
      </c>
      <c r="F39">
        <v>3692</v>
      </c>
      <c r="G39">
        <v>8</v>
      </c>
      <c r="H39">
        <v>0</v>
      </c>
    </row>
    <row r="40" spans="1:7" ht="12.75">
      <c r="A40" t="s">
        <v>141</v>
      </c>
      <c r="B40" s="3" t="s">
        <v>142</v>
      </c>
      <c r="C40" t="s">
        <v>143</v>
      </c>
      <c r="D40" t="s">
        <v>144</v>
      </c>
      <c r="E40" s="2" t="s">
        <v>145</v>
      </c>
      <c r="F40">
        <v>1000</v>
      </c>
      <c r="G40">
        <v>8</v>
      </c>
    </row>
    <row r="41" spans="1:7" ht="12.75">
      <c r="A41" t="s">
        <v>146</v>
      </c>
      <c r="B41" s="3" t="s">
        <v>142</v>
      </c>
      <c r="C41" t="s">
        <v>147</v>
      </c>
      <c r="D41" t="s">
        <v>144</v>
      </c>
      <c r="E41" s="2" t="s">
        <v>148</v>
      </c>
      <c r="F41">
        <v>2160</v>
      </c>
      <c r="G41">
        <v>8</v>
      </c>
    </row>
    <row r="42" spans="1:7" ht="12.75">
      <c r="A42" t="s">
        <v>149</v>
      </c>
      <c r="B42" s="3" t="s">
        <v>150</v>
      </c>
      <c r="C42" t="s">
        <v>151</v>
      </c>
      <c r="D42" t="s">
        <v>152</v>
      </c>
      <c r="E42" s="2" t="s">
        <v>153</v>
      </c>
      <c r="F42">
        <v>20000</v>
      </c>
      <c r="G42">
        <v>9</v>
      </c>
    </row>
    <row r="43" spans="1:7" ht="12.75">
      <c r="A43" t="s">
        <v>154</v>
      </c>
      <c r="B43" s="3" t="s">
        <v>150</v>
      </c>
      <c r="C43" t="s">
        <v>155</v>
      </c>
      <c r="D43" t="s">
        <v>152</v>
      </c>
      <c r="E43" s="2" t="s">
        <v>156</v>
      </c>
      <c r="F43">
        <v>16000</v>
      </c>
      <c r="G43">
        <v>9</v>
      </c>
    </row>
    <row r="44" spans="1:7" ht="12.75">
      <c r="A44" t="s">
        <v>158</v>
      </c>
      <c r="B44" s="3" t="s">
        <v>150</v>
      </c>
      <c r="C44" t="s">
        <v>159</v>
      </c>
      <c r="D44" t="s">
        <v>152</v>
      </c>
      <c r="E44" s="2" t="s">
        <v>157</v>
      </c>
      <c r="F44">
        <v>12000</v>
      </c>
      <c r="G44">
        <v>9</v>
      </c>
    </row>
    <row r="45" spans="1:7" ht="12.75">
      <c r="A45" t="s">
        <v>161</v>
      </c>
      <c r="B45" s="3" t="s">
        <v>150</v>
      </c>
      <c r="C45" t="s">
        <v>160</v>
      </c>
      <c r="D45" t="s">
        <v>152</v>
      </c>
      <c r="E45" s="2" t="s">
        <v>156</v>
      </c>
      <c r="F45">
        <v>12000</v>
      </c>
      <c r="G45">
        <v>9</v>
      </c>
    </row>
    <row r="46" spans="1:7" ht="12.75">
      <c r="A46" t="s">
        <v>163</v>
      </c>
      <c r="B46" s="3" t="s">
        <v>150</v>
      </c>
      <c r="C46" t="s">
        <v>162</v>
      </c>
      <c r="D46" t="s">
        <v>152</v>
      </c>
      <c r="E46" s="2" t="s">
        <v>156</v>
      </c>
      <c r="F46">
        <v>8000</v>
      </c>
      <c r="G46">
        <v>9</v>
      </c>
    </row>
    <row r="47" spans="1:7" ht="12.75">
      <c r="A47" t="s">
        <v>164</v>
      </c>
      <c r="B47" s="3" t="s">
        <v>150</v>
      </c>
      <c r="C47" t="s">
        <v>165</v>
      </c>
      <c r="D47" t="s">
        <v>152</v>
      </c>
      <c r="E47" s="2" t="s">
        <v>156</v>
      </c>
      <c r="F47">
        <v>4000</v>
      </c>
      <c r="G47">
        <v>9</v>
      </c>
    </row>
    <row r="48" spans="1:7" ht="12.75">
      <c r="A48" t="s">
        <v>167</v>
      </c>
      <c r="B48" s="3" t="s">
        <v>150</v>
      </c>
      <c r="C48" t="s">
        <v>166</v>
      </c>
      <c r="D48" t="s">
        <v>152</v>
      </c>
      <c r="E48" s="2" t="s">
        <v>156</v>
      </c>
      <c r="F48">
        <v>4000</v>
      </c>
      <c r="G48">
        <v>9</v>
      </c>
    </row>
    <row r="49" spans="1:7" ht="12.75">
      <c r="A49" t="s">
        <v>169</v>
      </c>
      <c r="B49" s="3" t="s">
        <v>150</v>
      </c>
      <c r="C49" t="s">
        <v>168</v>
      </c>
      <c r="D49" t="s">
        <v>152</v>
      </c>
      <c r="E49" s="2" t="s">
        <v>156</v>
      </c>
      <c r="F49">
        <v>4000</v>
      </c>
      <c r="G49">
        <v>9</v>
      </c>
    </row>
    <row r="50" spans="1:7" ht="12.75">
      <c r="A50" t="s">
        <v>170</v>
      </c>
      <c r="B50" s="3" t="s">
        <v>150</v>
      </c>
      <c r="C50" t="s">
        <v>171</v>
      </c>
      <c r="D50" t="s">
        <v>152</v>
      </c>
      <c r="E50" s="2" t="s">
        <v>156</v>
      </c>
      <c r="F50">
        <v>1500</v>
      </c>
      <c r="G50">
        <v>9</v>
      </c>
    </row>
    <row r="51" spans="1:7" ht="12.75">
      <c r="A51" t="s">
        <v>172</v>
      </c>
      <c r="B51" s="3" t="s">
        <v>150</v>
      </c>
      <c r="C51" t="s">
        <v>173</v>
      </c>
      <c r="D51" t="s">
        <v>152</v>
      </c>
      <c r="E51" s="2" t="s">
        <v>156</v>
      </c>
      <c r="F51">
        <v>4000</v>
      </c>
      <c r="G51">
        <v>9</v>
      </c>
    </row>
    <row r="52" spans="1:7" ht="12.75">
      <c r="A52" t="s">
        <v>174</v>
      </c>
      <c r="B52" s="3" t="s">
        <v>150</v>
      </c>
      <c r="C52" t="s">
        <v>175</v>
      </c>
      <c r="D52" t="s">
        <v>152</v>
      </c>
      <c r="E52" s="2" t="s">
        <v>156</v>
      </c>
      <c r="F52">
        <v>8000</v>
      </c>
      <c r="G52">
        <v>9</v>
      </c>
    </row>
    <row r="53" spans="1:8" ht="12.75">
      <c r="A53" t="s">
        <v>176</v>
      </c>
      <c r="B53" t="s">
        <v>290</v>
      </c>
      <c r="C53" t="s">
        <v>178</v>
      </c>
      <c r="D53" t="s">
        <v>38</v>
      </c>
      <c r="E53" s="2"/>
      <c r="F53">
        <v>3000</v>
      </c>
      <c r="G53">
        <v>10</v>
      </c>
      <c r="H53">
        <v>0</v>
      </c>
    </row>
    <row r="54" spans="1:8" ht="12.75">
      <c r="A54" t="s">
        <v>291</v>
      </c>
      <c r="B54" t="s">
        <v>177</v>
      </c>
      <c r="C54" t="s">
        <v>180</v>
      </c>
      <c r="D54" t="s">
        <v>38</v>
      </c>
      <c r="E54" s="2" t="s">
        <v>179</v>
      </c>
      <c r="F54">
        <v>3000</v>
      </c>
      <c r="G54">
        <v>10</v>
      </c>
      <c r="H54">
        <v>0</v>
      </c>
    </row>
    <row r="55" spans="1:7" ht="12.75">
      <c r="A55" t="s">
        <v>181</v>
      </c>
      <c r="B55" s="3" t="s">
        <v>150</v>
      </c>
      <c r="C55" t="s">
        <v>159</v>
      </c>
      <c r="D55" t="s">
        <v>152</v>
      </c>
      <c r="E55" s="2" t="s">
        <v>156</v>
      </c>
      <c r="F55">
        <v>3400</v>
      </c>
      <c r="G55">
        <v>9</v>
      </c>
    </row>
    <row r="56" spans="1:8" ht="12.75">
      <c r="A56" t="s">
        <v>182</v>
      </c>
      <c r="B56" s="3" t="s">
        <v>66</v>
      </c>
      <c r="C56" t="s">
        <v>183</v>
      </c>
      <c r="F56">
        <v>600</v>
      </c>
      <c r="G56">
        <v>11</v>
      </c>
      <c r="H56">
        <v>0</v>
      </c>
    </row>
    <row r="57" spans="1:8" ht="12.75">
      <c r="A57" t="s">
        <v>184</v>
      </c>
      <c r="B57" s="3" t="s">
        <v>150</v>
      </c>
      <c r="C57" t="s">
        <v>239</v>
      </c>
      <c r="D57" t="s">
        <v>185</v>
      </c>
      <c r="F57">
        <v>1250</v>
      </c>
      <c r="G57">
        <v>8</v>
      </c>
      <c r="H57">
        <v>0</v>
      </c>
    </row>
    <row r="58" spans="1:9" ht="12.75">
      <c r="A58" t="s">
        <v>187</v>
      </c>
      <c r="B58" s="3" t="s">
        <v>186</v>
      </c>
      <c r="C58" t="s">
        <v>191</v>
      </c>
      <c r="D58" s="4" t="s">
        <v>188</v>
      </c>
      <c r="F58">
        <v>47500</v>
      </c>
      <c r="G58">
        <v>0</v>
      </c>
      <c r="H58">
        <v>10000</v>
      </c>
      <c r="I58" t="s">
        <v>242</v>
      </c>
    </row>
    <row r="59" spans="1:9" ht="12.75">
      <c r="A59" t="s">
        <v>189</v>
      </c>
      <c r="B59" s="3" t="s">
        <v>186</v>
      </c>
      <c r="C59" t="s">
        <v>192</v>
      </c>
      <c r="D59" s="4" t="s">
        <v>188</v>
      </c>
      <c r="F59">
        <v>30000</v>
      </c>
      <c r="G59">
        <v>0</v>
      </c>
      <c r="H59">
        <v>5000</v>
      </c>
      <c r="I59" t="s">
        <v>242</v>
      </c>
    </row>
    <row r="60" spans="1:9" ht="12.75">
      <c r="A60" t="s">
        <v>190</v>
      </c>
      <c r="B60" s="3" t="s">
        <v>186</v>
      </c>
      <c r="C60" t="s">
        <v>193</v>
      </c>
      <c r="D60" s="4" t="s">
        <v>188</v>
      </c>
      <c r="F60">
        <v>15000</v>
      </c>
      <c r="G60">
        <v>0</v>
      </c>
      <c r="H60">
        <v>5000</v>
      </c>
      <c r="I60" t="s">
        <v>242</v>
      </c>
    </row>
    <row r="61" spans="1:6" ht="12.75">
      <c r="A61" t="s">
        <v>194</v>
      </c>
      <c r="B61" s="3" t="s">
        <v>186</v>
      </c>
      <c r="C61" t="s">
        <v>208</v>
      </c>
      <c r="D61" t="s">
        <v>152</v>
      </c>
      <c r="F61">
        <v>35000</v>
      </c>
    </row>
    <row r="62" spans="1:6" ht="12.75">
      <c r="A62" t="s">
        <v>195</v>
      </c>
      <c r="B62" s="3" t="s">
        <v>186</v>
      </c>
      <c r="C62" t="s">
        <v>208</v>
      </c>
      <c r="D62" t="s">
        <v>152</v>
      </c>
      <c r="F62">
        <v>25000</v>
      </c>
    </row>
    <row r="63" spans="1:6" ht="12.75">
      <c r="A63" t="s">
        <v>196</v>
      </c>
      <c r="B63" s="3" t="s">
        <v>186</v>
      </c>
      <c r="C63" t="s">
        <v>208</v>
      </c>
      <c r="D63" t="s">
        <v>152</v>
      </c>
      <c r="F63">
        <v>7800</v>
      </c>
    </row>
    <row r="64" spans="1:6" ht="12.75">
      <c r="A64" t="s">
        <v>197</v>
      </c>
      <c r="B64" s="3" t="s">
        <v>186</v>
      </c>
      <c r="C64" t="s">
        <v>208</v>
      </c>
      <c r="D64" t="s">
        <v>152</v>
      </c>
      <c r="F64">
        <v>20000</v>
      </c>
    </row>
    <row r="65" spans="1:6" ht="12.75">
      <c r="A65" t="s">
        <v>198</v>
      </c>
      <c r="B65" s="3" t="s">
        <v>186</v>
      </c>
      <c r="C65" t="s">
        <v>208</v>
      </c>
      <c r="D65" t="s">
        <v>152</v>
      </c>
      <c r="F65">
        <v>30000</v>
      </c>
    </row>
    <row r="66" spans="1:6" ht="12.75">
      <c r="A66" t="s">
        <v>199</v>
      </c>
      <c r="B66" s="3" t="s">
        <v>186</v>
      </c>
      <c r="C66" t="s">
        <v>208</v>
      </c>
      <c r="D66" t="s">
        <v>152</v>
      </c>
      <c r="F66">
        <v>5000</v>
      </c>
    </row>
    <row r="67" spans="1:6" ht="12.75">
      <c r="A67" t="s">
        <v>200</v>
      </c>
      <c r="B67" s="3" t="s">
        <v>186</v>
      </c>
      <c r="C67" t="s">
        <v>208</v>
      </c>
      <c r="D67" t="s">
        <v>152</v>
      </c>
      <c r="F67">
        <v>6000</v>
      </c>
    </row>
    <row r="68" spans="1:6" ht="12.75">
      <c r="A68" t="s">
        <v>201</v>
      </c>
      <c r="B68" s="3" t="s">
        <v>186</v>
      </c>
      <c r="C68" t="s">
        <v>208</v>
      </c>
      <c r="D68" t="s">
        <v>152</v>
      </c>
      <c r="F68">
        <v>20000</v>
      </c>
    </row>
    <row r="69" spans="1:6" ht="12.75">
      <c r="A69" t="s">
        <v>202</v>
      </c>
      <c r="B69" s="3" t="s">
        <v>186</v>
      </c>
      <c r="C69" t="s">
        <v>208</v>
      </c>
      <c r="D69" t="s">
        <v>152</v>
      </c>
      <c r="F69">
        <v>5000</v>
      </c>
    </row>
    <row r="70" spans="1:6" ht="12.75">
      <c r="A70" t="s">
        <v>203</v>
      </c>
      <c r="B70" s="3" t="s">
        <v>186</v>
      </c>
      <c r="C70" t="s">
        <v>208</v>
      </c>
      <c r="D70" t="s">
        <v>152</v>
      </c>
      <c r="F70">
        <v>3000</v>
      </c>
    </row>
    <row r="71" spans="1:6" ht="12.75">
      <c r="A71" t="s">
        <v>204</v>
      </c>
      <c r="B71" s="3" t="s">
        <v>186</v>
      </c>
      <c r="C71" t="s">
        <v>208</v>
      </c>
      <c r="D71" t="s">
        <v>152</v>
      </c>
      <c r="F71">
        <v>9500</v>
      </c>
    </row>
    <row r="72" spans="1:6" ht="12.75">
      <c r="A72" t="s">
        <v>205</v>
      </c>
      <c r="B72" s="3" t="s">
        <v>186</v>
      </c>
      <c r="C72" t="s">
        <v>208</v>
      </c>
      <c r="D72" t="s">
        <v>152</v>
      </c>
      <c r="F72">
        <v>10000</v>
      </c>
    </row>
    <row r="73" spans="1:6" ht="12.75">
      <c r="A73" t="s">
        <v>206</v>
      </c>
      <c r="B73" s="3" t="s">
        <v>186</v>
      </c>
      <c r="C73" t="s">
        <v>208</v>
      </c>
      <c r="D73" t="s">
        <v>152</v>
      </c>
      <c r="F73">
        <v>10000</v>
      </c>
    </row>
    <row r="74" spans="1:6" ht="12.75">
      <c r="A74" t="s">
        <v>207</v>
      </c>
      <c r="B74" s="3" t="s">
        <v>186</v>
      </c>
      <c r="C74" t="s">
        <v>208</v>
      </c>
      <c r="D74" t="s">
        <v>152</v>
      </c>
      <c r="F74">
        <v>10000</v>
      </c>
    </row>
    <row r="75" spans="1:6" ht="12.75">
      <c r="A75" t="s">
        <v>209</v>
      </c>
      <c r="B75" s="3" t="s">
        <v>186</v>
      </c>
      <c r="C75" t="s">
        <v>208</v>
      </c>
      <c r="D75" t="s">
        <v>152</v>
      </c>
      <c r="F75">
        <v>5000</v>
      </c>
    </row>
    <row r="76" spans="1:6" ht="12.75">
      <c r="A76" t="s">
        <v>210</v>
      </c>
      <c r="B76" s="3" t="s">
        <v>186</v>
      </c>
      <c r="C76" t="s">
        <v>208</v>
      </c>
      <c r="D76" t="s">
        <v>152</v>
      </c>
      <c r="F76">
        <v>5000</v>
      </c>
    </row>
    <row r="77" spans="1:6" ht="12.75">
      <c r="A77" t="s">
        <v>211</v>
      </c>
      <c r="B77" s="3" t="s">
        <v>186</v>
      </c>
      <c r="C77" t="s">
        <v>208</v>
      </c>
      <c r="D77" t="s">
        <v>152</v>
      </c>
      <c r="F77">
        <v>450</v>
      </c>
    </row>
    <row r="78" spans="1:6" ht="12.75">
      <c r="A78" t="s">
        <v>189</v>
      </c>
      <c r="B78" s="3" t="s">
        <v>186</v>
      </c>
      <c r="C78" t="s">
        <v>208</v>
      </c>
      <c r="D78" t="s">
        <v>152</v>
      </c>
      <c r="F78">
        <v>5000</v>
      </c>
    </row>
    <row r="79" spans="1:6" ht="12.75">
      <c r="A79" t="s">
        <v>212</v>
      </c>
      <c r="B79" s="3" t="s">
        <v>186</v>
      </c>
      <c r="C79" t="s">
        <v>208</v>
      </c>
      <c r="D79" t="s">
        <v>152</v>
      </c>
      <c r="F79">
        <v>25000</v>
      </c>
    </row>
    <row r="80" spans="1:6" ht="12.75">
      <c r="A80" t="s">
        <v>213</v>
      </c>
      <c r="B80" s="3" t="s">
        <v>186</v>
      </c>
      <c r="C80" t="s">
        <v>208</v>
      </c>
      <c r="D80" t="s">
        <v>152</v>
      </c>
      <c r="F80">
        <v>5000</v>
      </c>
    </row>
    <row r="81" spans="1:6" ht="12.75">
      <c r="A81" t="s">
        <v>214</v>
      </c>
      <c r="B81" s="3" t="s">
        <v>186</v>
      </c>
      <c r="C81" t="s">
        <v>208</v>
      </c>
      <c r="D81" t="s">
        <v>152</v>
      </c>
      <c r="F81">
        <v>27500</v>
      </c>
    </row>
    <row r="82" spans="1:6" ht="12.75">
      <c r="A82" t="s">
        <v>215</v>
      </c>
      <c r="B82" s="3" t="s">
        <v>186</v>
      </c>
      <c r="C82" t="s">
        <v>208</v>
      </c>
      <c r="D82" t="s">
        <v>152</v>
      </c>
      <c r="F82">
        <v>5000</v>
      </c>
    </row>
    <row r="83" spans="1:6" ht="12.75">
      <c r="A83" t="s">
        <v>216</v>
      </c>
      <c r="B83" s="3" t="s">
        <v>186</v>
      </c>
      <c r="C83" t="s">
        <v>208</v>
      </c>
      <c r="D83" t="s">
        <v>152</v>
      </c>
      <c r="F83">
        <v>5000</v>
      </c>
    </row>
    <row r="84" spans="1:8" ht="12.75">
      <c r="A84" t="s">
        <v>217</v>
      </c>
      <c r="B84" s="3" t="s">
        <v>186</v>
      </c>
      <c r="C84" t="s">
        <v>208</v>
      </c>
      <c r="D84" t="s">
        <v>152</v>
      </c>
      <c r="F84">
        <f>11*5000</f>
        <v>55000</v>
      </c>
      <c r="H84">
        <v>20000</v>
      </c>
    </row>
    <row r="85" spans="1:6" ht="12.75">
      <c r="A85" t="s">
        <v>218</v>
      </c>
      <c r="B85" s="3" t="s">
        <v>186</v>
      </c>
      <c r="C85" t="s">
        <v>208</v>
      </c>
      <c r="D85" t="s">
        <v>152</v>
      </c>
      <c r="F85">
        <v>30000</v>
      </c>
    </row>
    <row r="86" spans="1:6" ht="12.75">
      <c r="A86" t="s">
        <v>219</v>
      </c>
      <c r="B86" s="3" t="s">
        <v>186</v>
      </c>
      <c r="C86" t="s">
        <v>208</v>
      </c>
      <c r="D86" t="s">
        <v>152</v>
      </c>
      <c r="F86">
        <v>3500</v>
      </c>
    </row>
    <row r="87" spans="1:6" ht="12.75">
      <c r="A87" t="s">
        <v>220</v>
      </c>
      <c r="B87" s="3" t="s">
        <v>186</v>
      </c>
      <c r="C87" t="s">
        <v>208</v>
      </c>
      <c r="D87" t="s">
        <v>152</v>
      </c>
      <c r="F87">
        <v>10000</v>
      </c>
    </row>
    <row r="88" spans="1:4" ht="12.75">
      <c r="A88" t="s">
        <v>221</v>
      </c>
      <c r="B88" s="3" t="s">
        <v>186</v>
      </c>
      <c r="C88" t="s">
        <v>208</v>
      </c>
      <c r="D88" t="s">
        <v>152</v>
      </c>
    </row>
    <row r="89" spans="1:6" ht="12.75">
      <c r="A89" t="s">
        <v>222</v>
      </c>
      <c r="B89" s="3" t="s">
        <v>223</v>
      </c>
      <c r="C89" t="s">
        <v>224</v>
      </c>
      <c r="D89" t="s">
        <v>226</v>
      </c>
      <c r="F89">
        <v>8400</v>
      </c>
    </row>
    <row r="90" spans="1:6" ht="12.75">
      <c r="A90" t="s">
        <v>228</v>
      </c>
      <c r="B90" s="3" t="s">
        <v>223</v>
      </c>
      <c r="C90" t="s">
        <v>227</v>
      </c>
      <c r="D90" t="s">
        <v>225</v>
      </c>
      <c r="F90">
        <f>6*120*7</f>
        <v>5040</v>
      </c>
    </row>
    <row r="91" spans="1:9" ht="12.75">
      <c r="A91" t="s">
        <v>229</v>
      </c>
      <c r="B91" s="3" t="s">
        <v>112</v>
      </c>
      <c r="C91" t="s">
        <v>230</v>
      </c>
      <c r="F91">
        <v>6000</v>
      </c>
      <c r="H91">
        <v>1000</v>
      </c>
      <c r="I91" t="s">
        <v>242</v>
      </c>
    </row>
    <row r="92" spans="1:8" ht="12.75">
      <c r="A92" t="s">
        <v>231</v>
      </c>
      <c r="B92" s="3" t="s">
        <v>150</v>
      </c>
      <c r="C92" t="s">
        <v>233</v>
      </c>
      <c r="D92" t="s">
        <v>185</v>
      </c>
      <c r="F92">
        <v>9000</v>
      </c>
      <c r="H92">
        <v>2000</v>
      </c>
    </row>
    <row r="93" spans="1:8" ht="12.75">
      <c r="A93" t="s">
        <v>232</v>
      </c>
      <c r="B93" s="3" t="s">
        <v>150</v>
      </c>
      <c r="C93" t="s">
        <v>237</v>
      </c>
      <c r="D93" t="s">
        <v>185</v>
      </c>
      <c r="F93">
        <v>4000</v>
      </c>
      <c r="H93">
        <v>2000</v>
      </c>
    </row>
    <row r="94" spans="1:8" ht="12.75">
      <c r="A94" t="s">
        <v>234</v>
      </c>
      <c r="B94" s="3" t="s">
        <v>150</v>
      </c>
      <c r="C94" t="s">
        <v>235</v>
      </c>
      <c r="D94" t="s">
        <v>236</v>
      </c>
      <c r="F94">
        <v>16000</v>
      </c>
      <c r="H94">
        <v>2000</v>
      </c>
    </row>
    <row r="95" spans="1:6" ht="12.75">
      <c r="A95" t="s">
        <v>238</v>
      </c>
      <c r="B95" s="3" t="s">
        <v>150</v>
      </c>
      <c r="C95" t="s">
        <v>235</v>
      </c>
      <c r="D95" t="s">
        <v>185</v>
      </c>
      <c r="F95">
        <v>4000</v>
      </c>
    </row>
    <row r="96" spans="1:6" ht="12.75">
      <c r="A96" t="s">
        <v>240</v>
      </c>
      <c r="B96" s="3" t="s">
        <v>150</v>
      </c>
      <c r="C96" t="s">
        <v>237</v>
      </c>
      <c r="F96">
        <v>2200</v>
      </c>
    </row>
    <row r="97" spans="1:6" ht="12.75">
      <c r="A97" t="s">
        <v>243</v>
      </c>
      <c r="B97" s="3" t="s">
        <v>223</v>
      </c>
      <c r="C97" t="s">
        <v>227</v>
      </c>
      <c r="F97">
        <v>31</v>
      </c>
    </row>
    <row r="98" spans="1:6" ht="12.75">
      <c r="A98" t="s">
        <v>244</v>
      </c>
      <c r="B98" s="3" t="s">
        <v>223</v>
      </c>
      <c r="C98" t="s">
        <v>227</v>
      </c>
      <c r="F98">
        <v>66</v>
      </c>
    </row>
    <row r="99" spans="1:7" ht="12.75">
      <c r="A99" t="s">
        <v>245</v>
      </c>
      <c r="B99" s="3" t="s">
        <v>150</v>
      </c>
      <c r="C99" t="s">
        <v>246</v>
      </c>
      <c r="D99" t="s">
        <v>6</v>
      </c>
      <c r="E99" s="2" t="s">
        <v>247</v>
      </c>
      <c r="F99">
        <v>2000</v>
      </c>
      <c r="G99">
        <v>9</v>
      </c>
    </row>
    <row r="100" spans="1:7" ht="12.75">
      <c r="A100" t="s">
        <v>248</v>
      </c>
      <c r="B100" s="3" t="s">
        <v>150</v>
      </c>
      <c r="C100" t="s">
        <v>249</v>
      </c>
      <c r="D100" t="s">
        <v>6</v>
      </c>
      <c r="E100" s="2" t="s">
        <v>250</v>
      </c>
      <c r="F100">
        <v>1500</v>
      </c>
      <c r="G100">
        <v>2</v>
      </c>
    </row>
    <row r="101" spans="1:7" ht="12.75">
      <c r="A101" t="s">
        <v>251</v>
      </c>
      <c r="B101" s="3" t="s">
        <v>112</v>
      </c>
      <c r="C101" t="s">
        <v>252</v>
      </c>
      <c r="D101" t="s">
        <v>6</v>
      </c>
      <c r="F101">
        <v>300</v>
      </c>
      <c r="G101">
        <v>2</v>
      </c>
    </row>
    <row r="102" spans="1:7" ht="12.75">
      <c r="A102" t="s">
        <v>253</v>
      </c>
      <c r="B102" s="3" t="s">
        <v>33</v>
      </c>
      <c r="C102" t="s">
        <v>84</v>
      </c>
      <c r="D102" t="s">
        <v>144</v>
      </c>
      <c r="E102" s="2" t="s">
        <v>256</v>
      </c>
      <c r="F102">
        <v>5000</v>
      </c>
      <c r="G102">
        <v>2</v>
      </c>
    </row>
    <row r="103" spans="1:7" ht="12.75">
      <c r="A103" t="s">
        <v>257</v>
      </c>
      <c r="B103" s="3" t="s">
        <v>33</v>
      </c>
      <c r="C103" t="s">
        <v>254</v>
      </c>
      <c r="D103" t="s">
        <v>144</v>
      </c>
      <c r="E103" s="2" t="s">
        <v>255</v>
      </c>
      <c r="F103">
        <v>5500</v>
      </c>
      <c r="G103">
        <v>1</v>
      </c>
    </row>
    <row r="104" spans="1:7" ht="12.75">
      <c r="A104" t="s">
        <v>258</v>
      </c>
      <c r="B104" s="3" t="s">
        <v>150</v>
      </c>
      <c r="C104" t="s">
        <v>259</v>
      </c>
      <c r="D104" t="s">
        <v>185</v>
      </c>
      <c r="E104" s="2" t="s">
        <v>260</v>
      </c>
      <c r="F104">
        <v>1000</v>
      </c>
      <c r="G104">
        <v>10</v>
      </c>
    </row>
    <row r="105" spans="1:7" ht="12.75">
      <c r="A105" t="s">
        <v>261</v>
      </c>
      <c r="B105" s="3" t="s">
        <v>150</v>
      </c>
      <c r="C105" t="s">
        <v>233</v>
      </c>
      <c r="D105" t="s">
        <v>185</v>
      </c>
      <c r="F105">
        <v>1400</v>
      </c>
      <c r="G105">
        <v>13</v>
      </c>
    </row>
    <row r="106" spans="1:7" ht="12.75">
      <c r="A106" t="s">
        <v>262</v>
      </c>
      <c r="B106" s="3" t="s">
        <v>150</v>
      </c>
      <c r="C106" t="s">
        <v>235</v>
      </c>
      <c r="D106" t="s">
        <v>185</v>
      </c>
      <c r="F106">
        <v>500</v>
      </c>
      <c r="G106">
        <v>13</v>
      </c>
    </row>
    <row r="107" spans="1:7" ht="12.75">
      <c r="A107" t="s">
        <v>263</v>
      </c>
      <c r="B107" s="3" t="s">
        <v>150</v>
      </c>
      <c r="C107" t="s">
        <v>264</v>
      </c>
      <c r="D107" t="s">
        <v>185</v>
      </c>
      <c r="F107">
        <v>1800</v>
      </c>
      <c r="G107">
        <v>10</v>
      </c>
    </row>
    <row r="108" spans="1:7" ht="12.75">
      <c r="A108" t="s">
        <v>262</v>
      </c>
      <c r="B108" s="3" t="s">
        <v>150</v>
      </c>
      <c r="C108" t="s">
        <v>265</v>
      </c>
      <c r="D108" t="s">
        <v>185</v>
      </c>
      <c r="F108">
        <v>1000</v>
      </c>
      <c r="G108">
        <v>10</v>
      </c>
    </row>
    <row r="109" spans="1:8" ht="12.75">
      <c r="A109" t="s">
        <v>266</v>
      </c>
      <c r="B109" s="3" t="s">
        <v>112</v>
      </c>
      <c r="C109" t="s">
        <v>108</v>
      </c>
      <c r="D109" t="s">
        <v>267</v>
      </c>
      <c r="F109">
        <v>2600</v>
      </c>
      <c r="G109">
        <v>10</v>
      </c>
      <c r="H109">
        <v>0</v>
      </c>
    </row>
    <row r="110" spans="1:7" ht="12.75">
      <c r="A110" t="s">
        <v>268</v>
      </c>
      <c r="B110" s="3" t="s">
        <v>112</v>
      </c>
      <c r="C110" t="s">
        <v>269</v>
      </c>
      <c r="D110" t="s">
        <v>267</v>
      </c>
      <c r="F110">
        <v>1800</v>
      </c>
      <c r="G110">
        <v>8</v>
      </c>
    </row>
    <row r="111" spans="1:8" ht="12.75">
      <c r="A111" t="s">
        <v>270</v>
      </c>
      <c r="B111" s="3" t="s">
        <v>271</v>
      </c>
      <c r="C111" t="s">
        <v>272</v>
      </c>
      <c r="D111" t="s">
        <v>38</v>
      </c>
      <c r="E111" s="2" t="s">
        <v>273</v>
      </c>
      <c r="F111">
        <v>3000</v>
      </c>
      <c r="G111">
        <v>4</v>
      </c>
      <c r="H111">
        <v>0</v>
      </c>
    </row>
    <row r="112" spans="1:7" ht="12.75">
      <c r="A112" t="s">
        <v>274</v>
      </c>
      <c r="B112" s="3" t="s">
        <v>275</v>
      </c>
      <c r="C112" t="s">
        <v>277</v>
      </c>
      <c r="D112" t="s">
        <v>276</v>
      </c>
      <c r="E112" s="2" t="s">
        <v>278</v>
      </c>
      <c r="F112">
        <v>2787</v>
      </c>
      <c r="G112">
        <v>8</v>
      </c>
    </row>
    <row r="113" spans="1:8" ht="12.75">
      <c r="A113" t="s">
        <v>279</v>
      </c>
      <c r="B113" s="3" t="s">
        <v>280</v>
      </c>
      <c r="C113" t="s">
        <v>208</v>
      </c>
      <c r="F113">
        <v>3000</v>
      </c>
      <c r="G113">
        <v>8</v>
      </c>
      <c r="H113">
        <v>0</v>
      </c>
    </row>
    <row r="114" spans="1:8" ht="12.75">
      <c r="A114" t="s">
        <v>281</v>
      </c>
      <c r="B114" t="s">
        <v>33</v>
      </c>
      <c r="C114" t="s">
        <v>84</v>
      </c>
      <c r="D114" t="s">
        <v>25</v>
      </c>
      <c r="E114" s="2" t="s">
        <v>85</v>
      </c>
      <c r="F114">
        <v>6000</v>
      </c>
      <c r="G114">
        <v>5</v>
      </c>
      <c r="H114">
        <v>0</v>
      </c>
    </row>
    <row r="115" spans="1:8" ht="12.75">
      <c r="A115" t="s">
        <v>282</v>
      </c>
      <c r="B115" s="3" t="s">
        <v>66</v>
      </c>
      <c r="C115" t="s">
        <v>283</v>
      </c>
      <c r="F115">
        <v>800</v>
      </c>
      <c r="G115">
        <v>11</v>
      </c>
      <c r="H115">
        <v>0</v>
      </c>
    </row>
    <row r="116" spans="1:8" ht="12.75">
      <c r="A116" t="s">
        <v>284</v>
      </c>
      <c r="B116" s="3" t="s">
        <v>275</v>
      </c>
      <c r="C116" t="s">
        <v>285</v>
      </c>
      <c r="D116" t="s">
        <v>276</v>
      </c>
      <c r="E116" s="2" t="s">
        <v>286</v>
      </c>
      <c r="F116">
        <v>1834</v>
      </c>
      <c r="G116">
        <v>8</v>
      </c>
      <c r="H116">
        <v>0</v>
      </c>
    </row>
    <row r="117" spans="1:7" ht="12.75">
      <c r="A117" t="s">
        <v>287</v>
      </c>
      <c r="B117" s="3" t="s">
        <v>24</v>
      </c>
      <c r="C117" t="s">
        <v>29</v>
      </c>
      <c r="D117" t="s">
        <v>25</v>
      </c>
      <c r="E117" s="2" t="s">
        <v>288</v>
      </c>
      <c r="F117">
        <v>2000</v>
      </c>
      <c r="G117">
        <v>10</v>
      </c>
    </row>
    <row r="118" spans="1:8" ht="12.75">
      <c r="A118" s="3" t="s">
        <v>289</v>
      </c>
      <c r="B118" t="s">
        <v>72</v>
      </c>
      <c r="C118" t="s">
        <v>77</v>
      </c>
      <c r="D118" t="s">
        <v>78</v>
      </c>
      <c r="E118" s="2" t="s">
        <v>79</v>
      </c>
      <c r="F118">
        <v>3</v>
      </c>
      <c r="G118">
        <v>7</v>
      </c>
      <c r="H118">
        <v>0</v>
      </c>
    </row>
    <row r="119" spans="1:8" ht="12.75">
      <c r="A119" t="s">
        <v>292</v>
      </c>
      <c r="B119" t="s">
        <v>177</v>
      </c>
      <c r="C119" t="s">
        <v>293</v>
      </c>
      <c r="D119" t="s">
        <v>38</v>
      </c>
      <c r="E119" s="2" t="s">
        <v>179</v>
      </c>
      <c r="F119">
        <v>6000</v>
      </c>
      <c r="G119">
        <v>10</v>
      </c>
      <c r="H119">
        <v>0</v>
      </c>
    </row>
    <row r="120" spans="1:8" ht="12.75">
      <c r="A120" t="s">
        <v>294</v>
      </c>
      <c r="B120" s="3" t="s">
        <v>72</v>
      </c>
      <c r="C120" t="s">
        <v>73</v>
      </c>
      <c r="D120" t="s">
        <v>74</v>
      </c>
      <c r="E120" s="2"/>
      <c r="F120">
        <f>8*27</f>
        <v>216</v>
      </c>
      <c r="G120">
        <v>7</v>
      </c>
      <c r="H120">
        <v>0</v>
      </c>
    </row>
    <row r="121" spans="1:8" ht="12.75">
      <c r="A121" t="s">
        <v>296</v>
      </c>
      <c r="B121" s="3" t="s">
        <v>24</v>
      </c>
      <c r="C121" t="s">
        <v>297</v>
      </c>
      <c r="D121" t="s">
        <v>25</v>
      </c>
      <c r="E121" s="2"/>
      <c r="F121">
        <v>2000</v>
      </c>
      <c r="G121">
        <v>8</v>
      </c>
      <c r="H121">
        <v>0</v>
      </c>
    </row>
    <row r="122" spans="1:8" ht="12.75">
      <c r="A122" t="s">
        <v>298</v>
      </c>
      <c r="B122" s="3" t="s">
        <v>72</v>
      </c>
      <c r="C122" t="s">
        <v>73</v>
      </c>
      <c r="D122" t="s">
        <v>74</v>
      </c>
      <c r="E122" s="2" t="s">
        <v>299</v>
      </c>
      <c r="F122">
        <v>2000</v>
      </c>
      <c r="G122">
        <v>8</v>
      </c>
      <c r="H122">
        <v>0</v>
      </c>
    </row>
    <row r="123" spans="1:8" ht="12.75">
      <c r="A123" t="s">
        <v>300</v>
      </c>
      <c r="B123" s="3" t="s">
        <v>301</v>
      </c>
      <c r="C123" t="s">
        <v>302</v>
      </c>
      <c r="D123" t="s">
        <v>303</v>
      </c>
      <c r="E123" s="2" t="s">
        <v>304</v>
      </c>
      <c r="F123">
        <v>1500</v>
      </c>
      <c r="G123">
        <v>11</v>
      </c>
      <c r="H123">
        <v>0</v>
      </c>
    </row>
    <row r="124" spans="1:8" ht="12.75">
      <c r="A124" t="s">
        <v>305</v>
      </c>
      <c r="B124" s="3" t="s">
        <v>66</v>
      </c>
      <c r="E124" s="2"/>
      <c r="F124">
        <v>400</v>
      </c>
      <c r="G124">
        <v>11</v>
      </c>
      <c r="H124">
        <v>0</v>
      </c>
    </row>
    <row r="125" spans="1:8" ht="12.75">
      <c r="A125">
        <v>472040001</v>
      </c>
      <c r="B125" s="3" t="s">
        <v>306</v>
      </c>
      <c r="C125" t="s">
        <v>307</v>
      </c>
      <c r="E125" s="2"/>
      <c r="F125">
        <v>800</v>
      </c>
      <c r="G125">
        <v>11</v>
      </c>
      <c r="H125">
        <v>0</v>
      </c>
    </row>
    <row r="126" spans="1:8" ht="12.75">
      <c r="A126" t="s">
        <v>308</v>
      </c>
      <c r="B126" s="3" t="s">
        <v>280</v>
      </c>
      <c r="D126" t="s">
        <v>309</v>
      </c>
      <c r="E126" s="2"/>
      <c r="F126">
        <v>3800</v>
      </c>
      <c r="G126">
        <v>11</v>
      </c>
      <c r="H126">
        <v>0</v>
      </c>
    </row>
    <row r="127" spans="1:8" ht="12.75">
      <c r="A127" t="s">
        <v>282</v>
      </c>
      <c r="B127" s="3" t="s">
        <v>66</v>
      </c>
      <c r="C127" t="s">
        <v>310</v>
      </c>
      <c r="E127" s="2"/>
      <c r="F127">
        <v>800</v>
      </c>
      <c r="G127">
        <v>11</v>
      </c>
      <c r="H127">
        <v>0</v>
      </c>
    </row>
    <row r="128" spans="1:8" ht="12.75">
      <c r="A128" t="s">
        <v>311</v>
      </c>
      <c r="B128" s="3" t="s">
        <v>112</v>
      </c>
      <c r="C128">
        <v>7.3718</v>
      </c>
      <c r="D128" t="s">
        <v>267</v>
      </c>
      <c r="E128" s="2"/>
      <c r="F128">
        <v>50</v>
      </c>
      <c r="G128">
        <v>11</v>
      </c>
      <c r="H128">
        <v>0</v>
      </c>
    </row>
    <row r="129" spans="1:6" ht="12.75">
      <c r="A129" t="s">
        <v>313</v>
      </c>
      <c r="B129" s="3" t="s">
        <v>312</v>
      </c>
      <c r="C129" t="s">
        <v>319</v>
      </c>
      <c r="D129" t="s">
        <v>323</v>
      </c>
      <c r="E129" s="2" t="s">
        <v>324</v>
      </c>
      <c r="F129">
        <f>5*9000</f>
        <v>45000</v>
      </c>
    </row>
    <row r="130" spans="1:6" ht="12.75">
      <c r="A130" t="s">
        <v>314</v>
      </c>
      <c r="B130" s="3" t="s">
        <v>312</v>
      </c>
      <c r="C130" t="s">
        <v>319</v>
      </c>
      <c r="D130" t="s">
        <v>323</v>
      </c>
      <c r="E130" s="2" t="s">
        <v>325</v>
      </c>
      <c r="F130">
        <v>18000</v>
      </c>
    </row>
    <row r="131" spans="1:6" ht="12.75">
      <c r="A131" t="s">
        <v>315</v>
      </c>
      <c r="B131" s="3" t="s">
        <v>312</v>
      </c>
      <c r="C131" t="s">
        <v>320</v>
      </c>
      <c r="D131" t="s">
        <v>323</v>
      </c>
      <c r="E131" s="2" t="s">
        <v>326</v>
      </c>
      <c r="F131">
        <v>27000</v>
      </c>
    </row>
    <row r="132" spans="1:6" ht="12.75">
      <c r="A132" t="s">
        <v>316</v>
      </c>
      <c r="B132" s="3" t="s">
        <v>312</v>
      </c>
      <c r="C132" t="s">
        <v>321</v>
      </c>
      <c r="D132" t="s">
        <v>323</v>
      </c>
      <c r="E132" s="2" t="s">
        <v>327</v>
      </c>
      <c r="F132">
        <v>9000</v>
      </c>
    </row>
    <row r="133" spans="1:6" ht="12.75">
      <c r="A133" t="s">
        <v>317</v>
      </c>
      <c r="B133" s="3" t="s">
        <v>312</v>
      </c>
      <c r="C133" t="s">
        <v>322</v>
      </c>
      <c r="D133" t="s">
        <v>323</v>
      </c>
      <c r="E133" s="2" t="s">
        <v>328</v>
      </c>
      <c r="F133">
        <v>9000</v>
      </c>
    </row>
    <row r="134" spans="1:6" ht="12.75">
      <c r="A134" t="s">
        <v>318</v>
      </c>
      <c r="B134" s="3" t="s">
        <v>312</v>
      </c>
      <c r="C134" t="s">
        <v>322</v>
      </c>
      <c r="D134" t="s">
        <v>323</v>
      </c>
      <c r="E134" s="2" t="s">
        <v>329</v>
      </c>
      <c r="F134">
        <v>9000</v>
      </c>
    </row>
    <row r="135" spans="2:5" ht="12.75">
      <c r="B135" s="3"/>
      <c r="E135" s="2"/>
    </row>
    <row r="136" spans="2:5" ht="12.75">
      <c r="B136" s="3"/>
      <c r="E136" s="2"/>
    </row>
    <row r="137" spans="2:5" ht="12.75">
      <c r="B137" s="3"/>
      <c r="E137" s="2"/>
    </row>
    <row r="138" ht="12.75">
      <c r="B138" s="3"/>
    </row>
    <row r="139" ht="12.75">
      <c r="B139" s="3"/>
    </row>
    <row r="140" ht="12.75">
      <c r="I140" s="5" t="s">
        <v>295</v>
      </c>
    </row>
    <row r="141" spans="6:9" ht="12.75">
      <c r="F141">
        <f>SUM(F2:F140)</f>
        <v>1113610</v>
      </c>
      <c r="H141">
        <f>SUM(H2:H140)</f>
        <v>55000</v>
      </c>
      <c r="I141">
        <f>SUM(F141:H141)</f>
        <v>1168610</v>
      </c>
    </row>
  </sheetData>
  <autoFilter ref="A1:H128"/>
  <hyperlinks>
    <hyperlink ref="E2" r:id="rId1" display="C:\Philips\Datasheets\muRata\murata_LQH55DN222M03L.pdf"/>
    <hyperlink ref="E3" r:id="rId2" display="C:\Philips\Datasheets\muRata\murata_LQH43MN330K03L.pdf"/>
    <hyperlink ref="E4" r:id="rId3" display="C:\Philips\Datasheets\muRata\Murata_DLW31SN222SQ2L.pdf"/>
    <hyperlink ref="E5" r:id="rId4" display="C:\Philips\Datasheets\muRata\murata_part_numering.pdf"/>
    <hyperlink ref="E6" r:id="rId5" display="C:\Philips\Datasheets\NXP\nxp_BC817DS_2.pdf"/>
    <hyperlink ref="E7" r:id="rId6" display="C:\Philips\Datasheets\NXP\NXP_BC856_BC857_BC858_6.pdf"/>
    <hyperlink ref="E8" r:id="rId7" display="C:\Philips\Datasheets\NXP\NXP_BAS85_5.pdf"/>
    <hyperlink ref="E9" r:id="rId8" display="C:\Philips\Datasheets\ON\ON-MMBF4391LT1-D.pdf"/>
    <hyperlink ref="E10" r:id="rId9" display="C:\Philips\Datasheets\ON\ON_BZX84C2V4LT1-D.pdf"/>
    <hyperlink ref="E11" r:id="rId10" display="Datasheets\ON\ON_BC817-16LT1-D.pdf"/>
    <hyperlink ref="E12" r:id="rId11" display="Datasheets\ON\ON_BC846ALT1-D.pdf"/>
    <hyperlink ref="E13" r:id="rId12" display="Datasheets\ON\ON_BAS16HT1-D.pdf"/>
    <hyperlink ref="E14" r:id="rId13" display="Datasheets\Tyco\ENG_DS_1308390_Alcoswitch_0904.pdf"/>
    <hyperlink ref="E15" r:id="rId14" display="Datasheets\ISS\62WV25616ALL.pdf"/>
    <hyperlink ref="E16" r:id="rId15" display="Datasheets\ISS\62WV12816ALL.pdf"/>
    <hyperlink ref="E17" r:id="rId16" display="http://portal.fciconnect.com/portal/page/portal/FcicntPublic/ComergentConnect?appname=catDisplayStyle$domProductQueryName=91596-014tr*$OP=search"/>
    <hyperlink ref="E18" r:id="rId17" display="Datasheets\Zilog\ZLR16300.pdf"/>
    <hyperlink ref="E19" r:id="rId18" display="Datasheets\Renesas\M34283G2.pdf"/>
    <hyperlink ref="E20" r:id="rId19" display="Datasheets\Renesas\M34283G2.pdf"/>
    <hyperlink ref="E21" r:id="rId20" display="Datasheets\NXP\NXP_BC869.pdf"/>
    <hyperlink ref="E22" r:id="rId21" display="Datasheets\NXP\NXP_BAT54.pdf"/>
    <hyperlink ref="E23" r:id="rId22" display="Datasheets\NXP\NXP_BAS316.pdf"/>
    <hyperlink ref="E24" r:id="rId23" display="Datasheets\NXP\NXP_PMEG2015EH_EJ_2.pdf"/>
    <hyperlink ref="E25" r:id="rId24" display="Datasheets\NXP\NXP_74LVC1G66_6.pdf"/>
    <hyperlink ref="E26" r:id="rId25" display="Datasheets\Renesas\M30800SAGP.pdf"/>
    <hyperlink ref="E27" r:id="rId26" display="Datasheets\ON\ON_LM393-D.pdf"/>
    <hyperlink ref="E28" r:id="rId27" display="Datasheets\ON\ON_NCP600-D.pdf"/>
    <hyperlink ref="E29" r:id="rId28" display="Datasheets\NXP\NXP_BAT54.pdf"/>
    <hyperlink ref="E30" r:id="rId29" display="Datasheets\ZTT16MHz.pdf"/>
    <hyperlink ref="E31" r:id="rId30" display="http://search.murata.co.jp/Ceramy/CatalogAction.do?sHinnm=?&amp;nbsp&amp;sNHinnm=CSTCE20M0V53-R0&amp;sNhin_key=CSTCE20M0V53-R0&amp;sLang=en&amp;sParam=CSTCE20"/>
    <hyperlink ref="E32" r:id="rId31" display="Datasheets\muRata\MURATA_BLM18AG601SN1D.pdf"/>
    <hyperlink ref="E33" r:id="rId32" display="Datasheets\Mitsubishi\M34570M4.pdf"/>
    <hyperlink ref="E34" r:id="rId33" display="Datasheets\NXP\NXP_74HC_HCT00_3.pdf"/>
    <hyperlink ref="E35" r:id="rId34" display="http://portal.fciconnect.com/portal/page/portal/FcicntPublic/ComergentConnect?appname=catDisplayStyle$domProductQueryName=59202-g28*$OP=search"/>
    <hyperlink ref="E36" r:id="rId35" display="Datasheets\Renesas\M30302SPGP.pdf"/>
    <hyperlink ref="E37" r:id="rId36" display="Datasheets\NXP\NXP_74HC1GU04_5.pdf"/>
    <hyperlink ref="E38" r:id="rId37" display="Datasheets\Freescale\Freescale_MC9S08RG60.pdf"/>
    <hyperlink ref="E39" r:id="rId38" display="Datasheets\Freescale\Freescale_MC9S08RG60.pdf"/>
    <hyperlink ref="E40" r:id="rId39" display="Datasheets\VISHAY\VISHAY_tsal5300.pdf"/>
    <hyperlink ref="E41" r:id="rId40" display="Datasheets\VISHAY\VISHAY_tsop341.pdf"/>
    <hyperlink ref="E42" r:id="rId41" display="Datasheets\Phycomp\PHYCOMP_C0603JRNPO9BN220.pdf"/>
    <hyperlink ref="E43" r:id="rId42" display="Datasheets\Phycomp\UPY-GPHC_X7R_6.3V-to-50V_3.pdf"/>
    <hyperlink ref="E44" r:id="rId43" display="Datasheets\Phycomp\UPY-GP_NP0_16V-to-50V_2.pdf"/>
    <hyperlink ref="E45" r:id="rId44" display="Datasheets\Phycomp\UPY-GPHC_X7R_6.3V-to-50V_3.pdf"/>
    <hyperlink ref="E46" r:id="rId45" display="Datasheets\Phycomp\UPY-GPHC_X7R_6.3V-to-50V_3.pdf"/>
    <hyperlink ref="E47" r:id="rId46" display="Datasheets\Phycomp\UPY-GPHC_X7R_6.3V-to-50V_3.pdf"/>
    <hyperlink ref="E48" r:id="rId47" display="Datasheets\Phycomp\UPY-GPHC_X7R_6.3V-to-50V_3.pdf"/>
    <hyperlink ref="E49" r:id="rId48" display="Datasheets\Phycomp\UPY-GPHC_X7R_6.3V-to-50V_3.pdf"/>
    <hyperlink ref="E50" r:id="rId49" display="Datasheets\Phycomp\UPY-GPHC_X7R_6.3V-to-50V_3.pdf"/>
    <hyperlink ref="E51" r:id="rId50" display="Datasheets\Phycomp\UPY-GPHC_X7R_6.3V-to-50V_3.pdf"/>
    <hyperlink ref="E52" r:id="rId51" display="Datasheets\Phycomp\UPY-GPHC_X7R_6.3V-to-50V_3.pdf"/>
    <hyperlink ref="E54" r:id="rId52" display="Datasheets\ON\ON_NCP551.pdf"/>
    <hyperlink ref="E55" r:id="rId53" display="Datasheets\Phycomp\UPY-GPHC_X7R_6.3V-to-50V_3.pdf"/>
    <hyperlink ref="E99" r:id="rId54" display="Datasheets\muRata\MURATA_GRM188R60J475KE19.pdf"/>
    <hyperlink ref="E100" r:id="rId55" display="Datasheets\muRata\MURATA_GRM21BR60J226ME39L.pdf"/>
    <hyperlink ref="E102" r:id="rId56" display="Datasheets\VISHAY\VISHAY_BAS285.pdf"/>
    <hyperlink ref="E103" r:id="rId57" display="Datasheets\VISHAY\VISHAY_BAS16WS.pdf"/>
    <hyperlink ref="E104" r:id="rId58" display="Datasheets\NICHICON\NICHICON_F931C475MA.pdf"/>
    <hyperlink ref="E111" r:id="rId59" display="Datasheets\ON\ON_NCP1835-D.pdf"/>
    <hyperlink ref="E112" r:id="rId60" display="Datasheets\ST\ST_m24c01-r.pdf"/>
    <hyperlink ref="E114" r:id="rId61" display="Datasheets\NXP\NXP_BAT54.pdf"/>
    <hyperlink ref="E116" r:id="rId62" display="Datasheets\ST\ST_M25PE16.pdf"/>
    <hyperlink ref="E117" r:id="rId63" display="Datasheets\NXP\NXP_PBSS5220T.pdf"/>
    <hyperlink ref="E118" r:id="rId64" display="Datasheets\Renesas\M34283G2.pdf"/>
    <hyperlink ref="E119" r:id="rId65" display="Datasheets\ON\ON_NCP551.pdf"/>
    <hyperlink ref="E122" r:id="rId66" display="Datasheets\Zilog"/>
    <hyperlink ref="E123" r:id="rId67" display="Datasheets\ALPS\SPSF.pdf"/>
    <hyperlink ref="E129" r:id="rId68" display="Datasheets\Liteon\LTST-C170GKT.pdf"/>
    <hyperlink ref="E130" r:id="rId69" display="Datasheets\Liteon\LTST-C170KGKT.pdf"/>
    <hyperlink ref="E131" r:id="rId70" display="Datasheets\Liteon\LTST-C190CKT.pdf"/>
    <hyperlink ref="E132" r:id="rId71" display="Datasheets\Liteon\ltst-230tbkt.pdf"/>
    <hyperlink ref="E133" r:id="rId72" display="Datasheets\Liteon\LTW-220DS5.pdf"/>
    <hyperlink ref="E134" r:id="rId73" display="Datasheets\Liteon\LTW-C191DS5.pdf"/>
  </hyperlinks>
  <printOptions/>
  <pageMargins left="0.75" right="0.75" top="1" bottom="1" header="0" footer="0"/>
  <pageSetup horizontalDpi="600" verticalDpi="600" orientation="portrait" paperSize="9" r:id="rId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de Aveiro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2009-11-03T15:16:01Z</dcterms:created>
  <dcterms:modified xsi:type="dcterms:W3CDTF">2009-11-09T18:18:35Z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