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35" windowHeight="8445"/>
  </bookViews>
  <sheets>
    <sheet name="Folha1" sheetId="1" r:id="rId1"/>
    <sheet name="Folha2" sheetId="2" r:id="rId2"/>
    <sheet name="Folha3" sheetId="3" r:id="rId3"/>
  </sheets>
  <calcPr calcId="145621"/>
</workbook>
</file>

<file path=xl/calcChain.xml><?xml version="1.0" encoding="utf-8"?>
<calcChain xmlns="http://schemas.openxmlformats.org/spreadsheetml/2006/main">
  <c r="G34" i="1" l="1"/>
  <c r="H34" i="1"/>
  <c r="I34" i="1"/>
  <c r="G32" i="1"/>
  <c r="H32" i="1"/>
  <c r="I32" i="1"/>
  <c r="F34" i="1"/>
  <c r="F32" i="1"/>
  <c r="G30" i="1"/>
  <c r="H30" i="1"/>
  <c r="I30" i="1"/>
  <c r="F30" i="1"/>
  <c r="N20" i="1"/>
  <c r="O20" i="1"/>
  <c r="P20" i="1"/>
  <c r="N19" i="1"/>
  <c r="O19" i="1"/>
  <c r="P19" i="1"/>
  <c r="N18" i="1"/>
  <c r="O18" i="1"/>
  <c r="P18" i="1"/>
  <c r="O17" i="1"/>
  <c r="N17" i="1"/>
  <c r="P17" i="1"/>
  <c r="M20" i="1"/>
  <c r="M19" i="1"/>
  <c r="M18" i="1"/>
  <c r="M17" i="1"/>
  <c r="G28" i="1"/>
  <c r="G26" i="1"/>
  <c r="H26" i="1"/>
  <c r="I26" i="1"/>
  <c r="F26" i="1"/>
  <c r="H28" i="1"/>
  <c r="I28" i="1"/>
  <c r="F28" i="1"/>
  <c r="G24" i="1"/>
  <c r="H24" i="1"/>
  <c r="I24" i="1"/>
  <c r="F24" i="1"/>
</calcChain>
</file>

<file path=xl/sharedStrings.xml><?xml version="1.0" encoding="utf-8"?>
<sst xmlns="http://schemas.openxmlformats.org/spreadsheetml/2006/main" count="38" uniqueCount="25">
  <si>
    <t>Ensaio</t>
  </si>
  <si>
    <t>Bateria 1</t>
  </si>
  <si>
    <t>Bateria 2</t>
  </si>
  <si>
    <t>Bateria 3</t>
  </si>
  <si>
    <t>Bateria 4</t>
  </si>
  <si>
    <t>real</t>
  </si>
  <si>
    <t>lido</t>
  </si>
  <si>
    <t>bateria 1</t>
  </si>
  <si>
    <t>bateria 2</t>
  </si>
  <si>
    <t>bateria 3</t>
  </si>
  <si>
    <t>bateria 4</t>
  </si>
  <si>
    <t>valor real (V)</t>
  </si>
  <si>
    <t>valor lido (V)</t>
  </si>
  <si>
    <t xml:space="preserve">erro min(V) </t>
  </si>
  <si>
    <t>erro médio (V)</t>
  </si>
  <si>
    <t>Tipo de valor lido</t>
  </si>
  <si>
    <t>erro máx (V)</t>
  </si>
  <si>
    <t>erro médio (%)</t>
  </si>
  <si>
    <t>erros %</t>
  </si>
  <si>
    <t>bat 1</t>
  </si>
  <si>
    <t>bat 2</t>
  </si>
  <si>
    <t>bat 3</t>
  </si>
  <si>
    <t>bat 4</t>
  </si>
  <si>
    <t>erro min (%)</t>
  </si>
  <si>
    <t>erro máx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</si>
</sst>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P35"/>
  <sheetViews>
    <sheetView tabSelected="1" topLeftCell="A13" workbookViewId="0">
      <selection activeCell="I34" sqref="D14:I35"/>
    </sheetView>
  </sheetViews>
  <sheetFormatPr defaultRowHeight="15" x14ac:dyDescent="0.25"/>
  <cols>
    <col min="5" max="5" width="12.42578125" bestFit="1" customWidth="1"/>
    <col min="6" max="6" width="11.7109375" bestFit="1" customWidth="1"/>
    <col min="7" max="9" width="11.5703125" bestFit="1" customWidth="1"/>
  </cols>
  <sheetData>
    <row r="6" spans="4:16" x14ac:dyDescent="0.25">
      <c r="E6" s="1" t="s">
        <v>0</v>
      </c>
      <c r="F6" s="1">
        <v>1</v>
      </c>
      <c r="G6" s="1"/>
      <c r="H6" s="1">
        <v>2</v>
      </c>
      <c r="I6" s="1"/>
      <c r="J6" s="1">
        <v>3</v>
      </c>
      <c r="K6" s="1"/>
      <c r="L6" s="1">
        <v>4</v>
      </c>
      <c r="M6" s="1"/>
    </row>
    <row r="7" spans="4:16" x14ac:dyDescent="0.25">
      <c r="E7" s="1"/>
      <c r="F7" s="2" t="s">
        <v>5</v>
      </c>
      <c r="G7" s="2" t="s">
        <v>6</v>
      </c>
      <c r="H7" s="2" t="s">
        <v>5</v>
      </c>
      <c r="I7" s="2" t="s">
        <v>6</v>
      </c>
      <c r="J7" s="2" t="s">
        <v>5</v>
      </c>
      <c r="K7" s="2" t="s">
        <v>6</v>
      </c>
      <c r="L7" s="2" t="s">
        <v>5</v>
      </c>
      <c r="M7" s="2" t="s">
        <v>6</v>
      </c>
    </row>
    <row r="8" spans="4:16" x14ac:dyDescent="0.25">
      <c r="E8" s="2" t="s">
        <v>1</v>
      </c>
      <c r="F8" s="2">
        <v>12.9</v>
      </c>
      <c r="G8" s="2">
        <v>13.06</v>
      </c>
      <c r="H8" s="2">
        <v>12.88</v>
      </c>
      <c r="I8" s="2">
        <v>13.06</v>
      </c>
      <c r="J8" s="2">
        <v>12.81</v>
      </c>
      <c r="K8" s="2">
        <v>13.06</v>
      </c>
      <c r="L8" s="2">
        <v>12.51</v>
      </c>
      <c r="M8" s="2">
        <v>12.69</v>
      </c>
    </row>
    <row r="9" spans="4:16" x14ac:dyDescent="0.25">
      <c r="E9" s="2" t="s">
        <v>2</v>
      </c>
      <c r="F9" s="2">
        <v>13.01</v>
      </c>
      <c r="G9" s="2">
        <v>13.19</v>
      </c>
      <c r="H9" s="2">
        <v>12.11</v>
      </c>
      <c r="I9" s="2">
        <v>12.26</v>
      </c>
      <c r="J9" s="2">
        <v>12.97</v>
      </c>
      <c r="K9" s="2">
        <v>13</v>
      </c>
      <c r="L9" s="2">
        <v>12.61</v>
      </c>
      <c r="M9" s="2">
        <v>12.91</v>
      </c>
    </row>
    <row r="10" spans="4:16" x14ac:dyDescent="0.25">
      <c r="E10" s="2" t="s">
        <v>3</v>
      </c>
      <c r="F10" s="2">
        <v>12.79</v>
      </c>
      <c r="G10" s="2">
        <v>12.94</v>
      </c>
      <c r="H10" s="2">
        <v>12.93</v>
      </c>
      <c r="I10" s="2">
        <v>13.12</v>
      </c>
      <c r="J10" s="2">
        <v>12.83</v>
      </c>
      <c r="K10" s="2">
        <v>12.94</v>
      </c>
      <c r="L10" s="2">
        <v>12.94</v>
      </c>
      <c r="M10" s="2">
        <v>13.25</v>
      </c>
    </row>
    <row r="11" spans="4:16" x14ac:dyDescent="0.25">
      <c r="E11" s="2" t="s">
        <v>4</v>
      </c>
      <c r="F11" s="2">
        <v>13.07</v>
      </c>
      <c r="G11" s="2">
        <v>13.13</v>
      </c>
      <c r="H11" s="2">
        <v>12.94</v>
      </c>
      <c r="I11" s="2">
        <v>13.11</v>
      </c>
      <c r="J11" s="2">
        <v>12.15</v>
      </c>
      <c r="K11" s="2">
        <v>12.79</v>
      </c>
      <c r="L11" s="2">
        <v>12.78</v>
      </c>
      <c r="M11" s="2">
        <v>12.45</v>
      </c>
    </row>
    <row r="13" spans="4:16" ht="15.75" thickBot="1" x14ac:dyDescent="0.3"/>
    <row r="14" spans="4:16" x14ac:dyDescent="0.25">
      <c r="D14" s="9" t="s">
        <v>0</v>
      </c>
      <c r="E14" s="29" t="s">
        <v>15</v>
      </c>
      <c r="F14" s="23" t="s">
        <v>7</v>
      </c>
      <c r="G14" s="25" t="s">
        <v>8</v>
      </c>
      <c r="H14" s="25" t="s">
        <v>9</v>
      </c>
      <c r="I14" s="27" t="s">
        <v>10</v>
      </c>
    </row>
    <row r="15" spans="4:16" ht="15.75" thickBot="1" x14ac:dyDescent="0.3">
      <c r="D15" s="10"/>
      <c r="E15" s="30"/>
      <c r="F15" s="24"/>
      <c r="G15" s="26"/>
      <c r="H15" s="26"/>
      <c r="I15" s="28"/>
    </row>
    <row r="16" spans="4:16" x14ac:dyDescent="0.25">
      <c r="D16" s="19">
        <v>1</v>
      </c>
      <c r="E16" s="17" t="s">
        <v>11</v>
      </c>
      <c r="F16" s="13">
        <v>12.9</v>
      </c>
      <c r="G16" s="8">
        <v>13.01</v>
      </c>
      <c r="H16" s="8">
        <v>12.79</v>
      </c>
      <c r="I16" s="20">
        <v>13.07</v>
      </c>
      <c r="L16" t="s">
        <v>18</v>
      </c>
      <c r="M16" t="s">
        <v>19</v>
      </c>
      <c r="N16" t="s">
        <v>20</v>
      </c>
      <c r="O16" t="s">
        <v>21</v>
      </c>
      <c r="P16" t="s">
        <v>22</v>
      </c>
    </row>
    <row r="17" spans="4:16" ht="15.75" thickBot="1" x14ac:dyDescent="0.3">
      <c r="D17" s="21"/>
      <c r="E17" s="18" t="s">
        <v>12</v>
      </c>
      <c r="F17" s="14">
        <v>13.06</v>
      </c>
      <c r="G17" s="3">
        <v>13.19</v>
      </c>
      <c r="H17" s="3">
        <v>12.94</v>
      </c>
      <c r="I17" s="22">
        <v>13.13</v>
      </c>
      <c r="L17">
        <v>1</v>
      </c>
      <c r="M17">
        <f>ABS(F16-F17)/F16*100</f>
        <v>1.2403100775193809</v>
      </c>
      <c r="N17">
        <f>ABS(G16-G17)/G16*100</f>
        <v>1.3835511145272845</v>
      </c>
      <c r="O17">
        <f>ABS(H16-H17)/H16*100</f>
        <v>1.1727912431587206</v>
      </c>
      <c r="P17">
        <f t="shared" ref="N17:P17" si="0">ABS(I16-I17)/I16*100</f>
        <v>0.45906656465187828</v>
      </c>
    </row>
    <row r="18" spans="4:16" x14ac:dyDescent="0.25">
      <c r="D18" s="9">
        <v>2</v>
      </c>
      <c r="E18" s="15" t="s">
        <v>11</v>
      </c>
      <c r="F18" s="11">
        <v>12.88</v>
      </c>
      <c r="G18" s="4">
        <v>12.11</v>
      </c>
      <c r="H18" s="4">
        <v>12.93</v>
      </c>
      <c r="I18" s="5">
        <v>12.94</v>
      </c>
      <c r="L18">
        <v>2</v>
      </c>
      <c r="M18">
        <f>ABS(F18-F19)/F18*100</f>
        <v>1.3975155279503084</v>
      </c>
      <c r="N18">
        <f t="shared" ref="N18:P18" si="1">ABS(G18-G19)/G18*100</f>
        <v>1.2386457473162704</v>
      </c>
      <c r="O18">
        <f t="shared" si="1"/>
        <v>1.469450889404482</v>
      </c>
      <c r="P18">
        <f t="shared" si="1"/>
        <v>1.3137557959814523</v>
      </c>
    </row>
    <row r="19" spans="4:16" ht="15.75" thickBot="1" x14ac:dyDescent="0.3">
      <c r="D19" s="10"/>
      <c r="E19" s="16" t="s">
        <v>12</v>
      </c>
      <c r="F19" s="12">
        <v>13.06</v>
      </c>
      <c r="G19" s="6">
        <v>12.26</v>
      </c>
      <c r="H19" s="6">
        <v>13.12</v>
      </c>
      <c r="I19" s="7">
        <v>13.11</v>
      </c>
      <c r="L19">
        <v>3</v>
      </c>
      <c r="M19">
        <f>ABS(F20-F21)/F20*100</f>
        <v>1.9516003122560501</v>
      </c>
      <c r="N19">
        <f t="shared" ref="N19:P19" si="2">ABS(G20-G21)/G20*100</f>
        <v>0.23130300693908526</v>
      </c>
      <c r="O19">
        <f t="shared" si="2"/>
        <v>0.85736554949337052</v>
      </c>
      <c r="P19">
        <f t="shared" si="2"/>
        <v>5.2674897119341466</v>
      </c>
    </row>
    <row r="20" spans="4:16" x14ac:dyDescent="0.25">
      <c r="D20" s="19">
        <v>3</v>
      </c>
      <c r="E20" s="17" t="s">
        <v>11</v>
      </c>
      <c r="F20" s="13">
        <v>12.81</v>
      </c>
      <c r="G20" s="8">
        <v>12.97</v>
      </c>
      <c r="H20" s="8">
        <v>12.83</v>
      </c>
      <c r="I20" s="20">
        <v>12.15</v>
      </c>
      <c r="L20">
        <v>4</v>
      </c>
      <c r="M20">
        <f>ABS(F22-F23)/F22*100</f>
        <v>1.4388489208633071</v>
      </c>
      <c r="N20">
        <f t="shared" ref="N20:P20" si="3">ABS(G22-G23)/G22*100</f>
        <v>2.3790642347343436</v>
      </c>
      <c r="O20">
        <f t="shared" si="3"/>
        <v>2.3956723338485357</v>
      </c>
      <c r="P20">
        <f t="shared" si="3"/>
        <v>2.5821596244131464</v>
      </c>
    </row>
    <row r="21" spans="4:16" ht="15.75" thickBot="1" x14ac:dyDescent="0.3">
      <c r="D21" s="21"/>
      <c r="E21" s="18" t="s">
        <v>12</v>
      </c>
      <c r="F21" s="14">
        <v>13.06</v>
      </c>
      <c r="G21" s="3">
        <v>13</v>
      </c>
      <c r="H21" s="3">
        <v>12.94</v>
      </c>
      <c r="I21" s="22">
        <v>12.79</v>
      </c>
    </row>
    <row r="22" spans="4:16" x14ac:dyDescent="0.25">
      <c r="D22" s="9">
        <v>4</v>
      </c>
      <c r="E22" s="15" t="s">
        <v>11</v>
      </c>
      <c r="F22" s="11">
        <v>12.51</v>
      </c>
      <c r="G22" s="4">
        <v>12.61</v>
      </c>
      <c r="H22" s="4">
        <v>12.94</v>
      </c>
      <c r="I22" s="5">
        <v>12.78</v>
      </c>
    </row>
    <row r="23" spans="4:16" ht="15.75" thickBot="1" x14ac:dyDescent="0.3">
      <c r="D23" s="10"/>
      <c r="E23" s="16" t="s">
        <v>12</v>
      </c>
      <c r="F23" s="12">
        <v>12.69</v>
      </c>
      <c r="G23" s="6">
        <v>12.91</v>
      </c>
      <c r="H23" s="6">
        <v>13.25</v>
      </c>
      <c r="I23" s="7">
        <v>12.45</v>
      </c>
    </row>
    <row r="24" spans="4:16" ht="15.75" thickBot="1" x14ac:dyDescent="0.3">
      <c r="E24" s="31" t="s">
        <v>14</v>
      </c>
      <c r="F24" s="32">
        <f>AVERAGE(ABS(F16-F17),ABS(F18-F19),ABS(F20-F21),ABS(F22-F23))</f>
        <v>0.19249999999999989</v>
      </c>
      <c r="G24" s="32">
        <f t="shared" ref="G24:I24" si="4">AVERAGE(ABS(G16-G17),ABS(G18-G19),ABS(G20-G21),ABS(G22-G23))</f>
        <v>0.16500000000000004</v>
      </c>
      <c r="H24" s="32">
        <f t="shared" si="4"/>
        <v>0.18999999999999995</v>
      </c>
      <c r="I24" s="32">
        <f t="shared" si="4"/>
        <v>0.29999999999999982</v>
      </c>
    </row>
    <row r="25" spans="4:16" ht="15.75" thickBot="1" x14ac:dyDescent="0.3">
      <c r="E25" s="31"/>
      <c r="F25" s="32"/>
      <c r="G25" s="32"/>
      <c r="H25" s="32"/>
      <c r="I25" s="32"/>
    </row>
    <row r="26" spans="4:16" ht="15.75" thickBot="1" x14ac:dyDescent="0.3">
      <c r="E26" s="31" t="s">
        <v>16</v>
      </c>
      <c r="F26" s="33">
        <f>MAX(ABS(F16-F17),ABS(F18-F19),ABS(F20-F21),ABS(F22-F23))</f>
        <v>0.25</v>
      </c>
      <c r="G26" s="33">
        <f t="shared" ref="G26:I26" si="5">MAX(ABS(G16-G17),ABS(G18-G19),ABS(G20-G21),ABS(G22-G23))</f>
        <v>0.30000000000000071</v>
      </c>
      <c r="H26" s="33">
        <f t="shared" si="5"/>
        <v>0.3100000000000005</v>
      </c>
      <c r="I26" s="33">
        <f t="shared" si="5"/>
        <v>0.63999999999999879</v>
      </c>
    </row>
    <row r="27" spans="4:16" ht="15.75" thickBot="1" x14ac:dyDescent="0.3">
      <c r="E27" s="31"/>
      <c r="F27" s="33"/>
      <c r="G27" s="33"/>
      <c r="H27" s="33"/>
      <c r="I27" s="33"/>
    </row>
    <row r="28" spans="4:16" ht="15.75" thickBot="1" x14ac:dyDescent="0.3">
      <c r="E28" s="31" t="s">
        <v>13</v>
      </c>
      <c r="F28" s="33">
        <f>MIN(ABS(F16-F17),ABS(F18-F19),ABS(F20-F21),ABS(F22-F23))</f>
        <v>0.16000000000000014</v>
      </c>
      <c r="G28" s="33">
        <f>MIN(ABS(G16-G17),ABS(G18-G19),ABS(G20-G21),ABS(G22-G23))</f>
        <v>2.9999999999999361E-2</v>
      </c>
      <c r="H28" s="33">
        <f t="shared" ref="G28:I28" si="6">MIN(ABS(H16-H17),ABS(H18-H19),ABS(H20-H21),ABS(H22-H23))</f>
        <v>0.10999999999999943</v>
      </c>
      <c r="I28" s="33">
        <f t="shared" si="6"/>
        <v>6.0000000000000497E-2</v>
      </c>
    </row>
    <row r="29" spans="4:16" ht="15.75" thickBot="1" x14ac:dyDescent="0.3">
      <c r="E29" s="31"/>
      <c r="F29" s="33"/>
      <c r="G29" s="33"/>
      <c r="H29" s="33"/>
      <c r="I29" s="33"/>
    </row>
    <row r="30" spans="4:16" ht="15.75" thickBot="1" x14ac:dyDescent="0.3">
      <c r="E30" s="34" t="s">
        <v>17</v>
      </c>
      <c r="F30" s="32">
        <f>AVERAGE(M17:M20)</f>
        <v>1.5070687096472617</v>
      </c>
      <c r="G30" s="32">
        <f t="shared" ref="G30:I30" si="7">AVERAGE(N17:N20)</f>
        <v>1.3081410258792459</v>
      </c>
      <c r="H30" s="32">
        <f t="shared" si="7"/>
        <v>1.4738200039762772</v>
      </c>
      <c r="I30" s="32">
        <f t="shared" si="7"/>
        <v>2.4056179242451559</v>
      </c>
    </row>
    <row r="31" spans="4:16" ht="15.75" thickBot="1" x14ac:dyDescent="0.3">
      <c r="E31" s="34"/>
      <c r="F31" s="32"/>
      <c r="G31" s="32"/>
      <c r="H31" s="32"/>
      <c r="I31" s="32"/>
    </row>
    <row r="32" spans="4:16" ht="15.75" thickBot="1" x14ac:dyDescent="0.3">
      <c r="E32" s="34" t="s">
        <v>23</v>
      </c>
      <c r="F32" s="32">
        <f>MIN(M17:M20)</f>
        <v>1.2403100775193809</v>
      </c>
      <c r="G32" s="32">
        <f t="shared" ref="G32:I32" si="8">MIN(N17:N20)</f>
        <v>0.23130300693908526</v>
      </c>
      <c r="H32" s="32">
        <f t="shared" si="8"/>
        <v>0.85736554949337052</v>
      </c>
      <c r="I32" s="32">
        <f t="shared" si="8"/>
        <v>0.45906656465187828</v>
      </c>
    </row>
    <row r="33" spans="5:9" ht="15.75" thickBot="1" x14ac:dyDescent="0.3">
      <c r="E33" s="34"/>
      <c r="F33" s="32"/>
      <c r="G33" s="32"/>
      <c r="H33" s="32"/>
      <c r="I33" s="32"/>
    </row>
    <row r="34" spans="5:9" ht="15.75" thickBot="1" x14ac:dyDescent="0.3">
      <c r="E34" s="34" t="s">
        <v>24</v>
      </c>
      <c r="F34" s="32">
        <f>MAX(M17:M20)</f>
        <v>1.9516003122560501</v>
      </c>
      <c r="G34" s="32">
        <f t="shared" ref="G34:I34" si="9">MAX(N17:N20)</f>
        <v>2.3790642347343436</v>
      </c>
      <c r="H34" s="32">
        <f t="shared" si="9"/>
        <v>2.3956723338485357</v>
      </c>
      <c r="I34" s="32">
        <f t="shared" si="9"/>
        <v>5.2674897119341466</v>
      </c>
    </row>
    <row r="35" spans="5:9" ht="15.75" thickBot="1" x14ac:dyDescent="0.3">
      <c r="E35" s="34"/>
      <c r="F35" s="32"/>
      <c r="G35" s="32"/>
      <c r="H35" s="32"/>
      <c r="I35" s="32"/>
    </row>
  </sheetData>
  <mergeCells count="45">
    <mergeCell ref="I34:I35"/>
    <mergeCell ref="H34:H35"/>
    <mergeCell ref="G34:G35"/>
    <mergeCell ref="F34:F35"/>
    <mergeCell ref="E34:E35"/>
    <mergeCell ref="E32:E33"/>
    <mergeCell ref="F32:F33"/>
    <mergeCell ref="E30:E31"/>
    <mergeCell ref="F30:F31"/>
    <mergeCell ref="I30:I31"/>
    <mergeCell ref="H30:H31"/>
    <mergeCell ref="G30:G31"/>
    <mergeCell ref="G32:G33"/>
    <mergeCell ref="H32:H33"/>
    <mergeCell ref="I32:I33"/>
    <mergeCell ref="F28:F29"/>
    <mergeCell ref="E28:E29"/>
    <mergeCell ref="G28:G29"/>
    <mergeCell ref="H28:H29"/>
    <mergeCell ref="I28:I29"/>
    <mergeCell ref="F14:F15"/>
    <mergeCell ref="G14:G15"/>
    <mergeCell ref="H14:H15"/>
    <mergeCell ref="I14:I15"/>
    <mergeCell ref="E14:E15"/>
    <mergeCell ref="G24:G25"/>
    <mergeCell ref="H24:H25"/>
    <mergeCell ref="I24:I25"/>
    <mergeCell ref="E26:E27"/>
    <mergeCell ref="F26:F27"/>
    <mergeCell ref="G26:G27"/>
    <mergeCell ref="H26:H27"/>
    <mergeCell ref="I26:I27"/>
    <mergeCell ref="D18:D19"/>
    <mergeCell ref="D20:D21"/>
    <mergeCell ref="D14:D15"/>
    <mergeCell ref="D22:D23"/>
    <mergeCell ref="E24:E25"/>
    <mergeCell ref="F24:F25"/>
    <mergeCell ref="E6:E7"/>
    <mergeCell ref="F6:G6"/>
    <mergeCell ref="H6:I6"/>
    <mergeCell ref="J6:K6"/>
    <mergeCell ref="L6:M6"/>
    <mergeCell ref="D16:D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2012-03-25T17:30:04Z</dcterms:created>
  <dcterms:modified xsi:type="dcterms:W3CDTF">2012-03-25T21:00:36Z</dcterms:modified>
</cp:coreProperties>
</file>