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<sst xmlns="http://schemas.openxmlformats.org/spreadsheetml/2006/main" count="19" uniqueCount="16">
  <si>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vi</t>
  </si>
  <si>
    <t>vs</t>
  </si>
  <si>
    <t>alfa</t>
  </si>
  <si>
    <t>dp</t>
  </si>
  <si>
    <t>º</t>
  </si>
  <si>
    <t>mm</t>
  </si>
  <si>
    <t>rad</t>
  </si>
  <si>
    <t>m</t>
  </si>
  <si>
    <t>angulo de contacto</t>
  </si>
  <si>
    <t>diametro da peça</t>
  </si>
  <si>
    <t>dd</t>
  </si>
  <si>
    <t>diametro da polia de suporte da correia inferior</t>
  </si>
  <si>
    <t>m/s</t>
  </si>
  <si>
    <t>peças por min à saida do chanfro</t>
  </si>
  <si>
    <t xml:space="preserve">peças por min entre o corte e chanfro </t>
  </si>
  <si>
    <t>número de rad que a peça roda sobre si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</si>
</sst>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T46" sqref="A1:T46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4.8515625" style="0" customWidth="1"/>
    <col min="4" max="4" width="6.57421875" style="0" customWidth="1"/>
    <col min="5" max="16" width="5.7109375" style="0" customWidth="1"/>
    <col min="20" max="20" width="9.7109375" style="0" customWidth="1"/>
  </cols>
  <sheetData>
    <row r="1" spans="1:6" ht="12.75">
      <c r="A1" s="8" t="s">
        <v>2</v>
      </c>
      <c r="B1">
        <v>38</v>
      </c>
      <c r="C1" s="11" t="s">
        <v>4</v>
      </c>
      <c r="D1" s="5">
        <f>B1*PI()/180</f>
        <v>0.6632251157578452</v>
      </c>
      <c r="E1" s="14" t="s">
        <v>6</v>
      </c>
      <c r="F1" s="2" t="s">
        <v>8</v>
      </c>
    </row>
    <row r="2" spans="1:6" ht="12.75">
      <c r="A2" s="9" t="s">
        <v>10</v>
      </c>
      <c r="B2">
        <v>160</v>
      </c>
      <c r="C2" s="12" t="s">
        <v>5</v>
      </c>
      <c r="D2" s="6">
        <f>B2/1000</f>
        <v>0.16</v>
      </c>
      <c r="E2" s="15" t="s">
        <v>7</v>
      </c>
      <c r="F2" s="2" t="s">
        <v>11</v>
      </c>
    </row>
    <row r="3" spans="1:6" ht="13.5" thickBot="1">
      <c r="A3" s="10" t="s">
        <v>3</v>
      </c>
      <c r="B3">
        <v>10.9</v>
      </c>
      <c r="C3" s="13" t="s">
        <v>5</v>
      </c>
      <c r="D3" s="7">
        <f>B3/1000</f>
        <v>0.0109</v>
      </c>
      <c r="E3" s="16" t="s">
        <v>7</v>
      </c>
      <c r="F3" s="2" t="s">
        <v>9</v>
      </c>
    </row>
    <row r="5" ht="12.75">
      <c r="A5" s="4"/>
    </row>
    <row r="6" ht="12.75">
      <c r="A6" s="4"/>
    </row>
    <row r="7" ht="12.75">
      <c r="A7" s="4"/>
    </row>
    <row r="9" spans="3:17" ht="12.75">
      <c r="C9">
        <f>2*$D$3*C$11*100*60*11</f>
        <v>14.388</v>
      </c>
      <c r="D9">
        <f aca="true" t="shared" si="0" ref="D9:P9">2*$D$3*D$11*100*60*11</f>
        <v>28.776</v>
      </c>
      <c r="E9">
        <f t="shared" si="0"/>
        <v>43.164</v>
      </c>
      <c r="F9">
        <f t="shared" si="0"/>
        <v>57.552</v>
      </c>
      <c r="G9">
        <f t="shared" si="0"/>
        <v>71.94</v>
      </c>
      <c r="H9">
        <f t="shared" si="0"/>
        <v>86.328</v>
      </c>
      <c r="I9">
        <f t="shared" si="0"/>
        <v>100.71600000000001</v>
      </c>
      <c r="J9">
        <f t="shared" si="0"/>
        <v>115.104</v>
      </c>
      <c r="K9">
        <f t="shared" si="0"/>
        <v>129.492</v>
      </c>
      <c r="L9">
        <f t="shared" si="0"/>
        <v>143.88</v>
      </c>
      <c r="M9">
        <f t="shared" si="0"/>
        <v>287.76</v>
      </c>
      <c r="N9">
        <f t="shared" si="0"/>
        <v>431.64000000000004</v>
      </c>
      <c r="O9">
        <f t="shared" si="0"/>
        <v>575.52</v>
      </c>
      <c r="P9">
        <f t="shared" si="0"/>
        <v>719.4000000000001</v>
      </c>
      <c r="Q9" s="3" t="s">
        <v>14</v>
      </c>
    </row>
    <row r="10" ht="12.75">
      <c r="C10" s="3" t="s">
        <v>0</v>
      </c>
    </row>
    <row r="11" spans="3:17" ht="12.75">
      <c r="C11" s="1">
        <v>0.01</v>
      </c>
      <c r="D11" s="1">
        <v>0.02</v>
      </c>
      <c r="E11" s="1">
        <v>0.03</v>
      </c>
      <c r="F11" s="1">
        <v>0.04</v>
      </c>
      <c r="G11" s="1">
        <v>0.05</v>
      </c>
      <c r="H11" s="1">
        <v>0.06</v>
      </c>
      <c r="I11" s="1">
        <v>0.07</v>
      </c>
      <c r="J11" s="1">
        <v>0.08</v>
      </c>
      <c r="K11" s="1">
        <v>0.09</v>
      </c>
      <c r="L11" s="1">
        <v>0.1</v>
      </c>
      <c r="M11" s="1">
        <v>0.2</v>
      </c>
      <c r="N11" s="1">
        <v>0.3</v>
      </c>
      <c r="O11" s="1">
        <v>0.4</v>
      </c>
      <c r="P11" s="1">
        <v>0.5</v>
      </c>
      <c r="Q11" t="s">
        <v>12</v>
      </c>
    </row>
    <row r="12" spans="1:17" ht="12.75">
      <c r="A12" s="3" t="s">
        <v>1</v>
      </c>
      <c r="B12" s="1">
        <v>-0.03</v>
      </c>
      <c r="C12">
        <f aca="true" t="shared" si="1" ref="C12:D26">($B12+C$11)*$D$1*$D$2/((C$11-$B12)*$D$3)</f>
        <v>-4.867707271617212</v>
      </c>
      <c r="D12">
        <f t="shared" si="1"/>
        <v>-1.9470829086468846</v>
      </c>
      <c r="E12">
        <f>($B12+E$11)*$D$1*$D$2/((E$11-$B12)*$D$3)</f>
        <v>0</v>
      </c>
      <c r="F12">
        <f>($B12+F$11)*$D$1*$D$2/((F$11-$B12)*$D$3)</f>
        <v>1.3907735061763462</v>
      </c>
      <c r="G12">
        <f aca="true" t="shared" si="2" ref="G12:P12">($B12+G$11)*$D$1*$D$2/((G$11-$B12)*$D$3)</f>
        <v>2.4338536358086063</v>
      </c>
      <c r="H12">
        <f t="shared" si="2"/>
        <v>3.2451381810781417</v>
      </c>
      <c r="I12">
        <f t="shared" si="2"/>
        <v>3.89416581729377</v>
      </c>
      <c r="J12">
        <f t="shared" si="2"/>
        <v>4.425188428742921</v>
      </c>
      <c r="K12">
        <f t="shared" si="2"/>
        <v>4.8677072716172125</v>
      </c>
      <c r="L12">
        <f t="shared" si="2"/>
        <v>5.242146292510844</v>
      </c>
      <c r="M12">
        <f t="shared" si="2"/>
        <v>7.195741184129792</v>
      </c>
      <c r="N12">
        <f t="shared" si="2"/>
        <v>7.965339171737258</v>
      </c>
      <c r="O12">
        <f t="shared" si="2"/>
        <v>8.376984606969156</v>
      </c>
      <c r="P12">
        <f t="shared" si="2"/>
        <v>8.633292142113545</v>
      </c>
      <c r="Q12" s="3" t="s">
        <v>15</v>
      </c>
    </row>
    <row r="13" spans="2:16" ht="12.75">
      <c r="B13" s="1">
        <v>-0.02</v>
      </c>
      <c r="C13">
        <f t="shared" si="1"/>
        <v>-3.245138181078142</v>
      </c>
      <c r="D13">
        <f t="shared" si="1"/>
        <v>0</v>
      </c>
      <c r="E13">
        <f aca="true" t="shared" si="3" ref="E13:P26">($B13+E$11)*$D$1*$D$2/((E$11-$B13)*$D$3)</f>
        <v>1.9470829086468846</v>
      </c>
      <c r="F13">
        <f t="shared" si="3"/>
        <v>3.245138181078142</v>
      </c>
      <c r="G13">
        <f t="shared" si="3"/>
        <v>4.172320518529039</v>
      </c>
      <c r="H13">
        <f t="shared" si="3"/>
        <v>4.867707271617212</v>
      </c>
      <c r="I13">
        <f t="shared" si="3"/>
        <v>5.4085636351302355</v>
      </c>
      <c r="J13">
        <f t="shared" si="3"/>
        <v>5.8412487259406545</v>
      </c>
      <c r="K13">
        <f t="shared" si="3"/>
        <v>6.195263800240087</v>
      </c>
      <c r="L13">
        <f t="shared" si="3"/>
        <v>6.4902763621562825</v>
      </c>
      <c r="M13">
        <f t="shared" si="3"/>
        <v>7.965339171737257</v>
      </c>
      <c r="N13">
        <f t="shared" si="3"/>
        <v>8.51848772533012</v>
      </c>
      <c r="O13">
        <f t="shared" si="3"/>
        <v>8.808232205783526</v>
      </c>
      <c r="P13">
        <f t="shared" si="3"/>
        <v>8.98653650144716</v>
      </c>
    </row>
    <row r="14" spans="2:16" ht="12.75">
      <c r="B14" s="1">
        <v>-0.01</v>
      </c>
      <c r="C14">
        <f t="shared" si="1"/>
        <v>0</v>
      </c>
      <c r="D14">
        <f t="shared" si="1"/>
        <v>3.245138181078142</v>
      </c>
      <c r="E14">
        <f t="shared" si="3"/>
        <v>4.867707271617212</v>
      </c>
      <c r="F14">
        <f t="shared" si="3"/>
        <v>5.8412487259406545</v>
      </c>
      <c r="G14">
        <f t="shared" si="3"/>
        <v>6.4902763621562825</v>
      </c>
      <c r="H14">
        <f t="shared" si="3"/>
        <v>6.953867530881732</v>
      </c>
      <c r="I14">
        <f t="shared" si="3"/>
        <v>7.301560907425819</v>
      </c>
      <c r="J14">
        <f t="shared" si="3"/>
        <v>7.571989089182332</v>
      </c>
      <c r="K14">
        <f t="shared" si="3"/>
        <v>7.788331634587541</v>
      </c>
      <c r="L14">
        <f t="shared" si="3"/>
        <v>7.965339171737257</v>
      </c>
      <c r="M14">
        <f t="shared" si="3"/>
        <v>8.808232205783526</v>
      </c>
      <c r="N14">
        <f t="shared" si="3"/>
        <v>9.107323282380591</v>
      </c>
      <c r="O14">
        <f t="shared" si="3"/>
        <v>9.260516272832746</v>
      </c>
      <c r="P14">
        <f t="shared" si="3"/>
        <v>9.353633580754643</v>
      </c>
    </row>
    <row r="15" spans="2:16" ht="12.75">
      <c r="B15" s="1">
        <v>-0.005</v>
      </c>
      <c r="C15">
        <f t="shared" si="1"/>
        <v>3.245138181078142</v>
      </c>
      <c r="D15">
        <f t="shared" si="1"/>
        <v>5.8412487259406545</v>
      </c>
      <c r="E15">
        <f t="shared" si="3"/>
        <v>6.953867530881732</v>
      </c>
      <c r="F15">
        <f t="shared" si="3"/>
        <v>7.571989089182332</v>
      </c>
      <c r="G15">
        <f t="shared" si="3"/>
        <v>7.965339171737257</v>
      </c>
      <c r="H15">
        <f t="shared" si="3"/>
        <v>8.2376584596599</v>
      </c>
      <c r="I15">
        <f t="shared" si="3"/>
        <v>8.437359270803167</v>
      </c>
      <c r="J15">
        <f t="shared" si="3"/>
        <v>8.590071655795079</v>
      </c>
      <c r="K15">
        <f t="shared" si="3"/>
        <v>8.71063406499922</v>
      </c>
      <c r="L15">
        <f t="shared" si="3"/>
        <v>8.808232205783526</v>
      </c>
      <c r="M15">
        <f t="shared" si="3"/>
        <v>9.260516272832746</v>
      </c>
      <c r="N15">
        <f t="shared" si="3"/>
        <v>9.416220623784115</v>
      </c>
      <c r="O15">
        <f t="shared" si="3"/>
        <v>9.495033937228635</v>
      </c>
      <c r="P15">
        <f t="shared" si="3"/>
        <v>9.542634057229781</v>
      </c>
    </row>
    <row r="16" spans="2:16" ht="12.75">
      <c r="B16" s="1">
        <v>-0.004</v>
      </c>
      <c r="C16">
        <f t="shared" si="1"/>
        <v>4.172320518529039</v>
      </c>
      <c r="D16">
        <f t="shared" si="1"/>
        <v>6.490276362156283</v>
      </c>
      <c r="E16">
        <f t="shared" si="3"/>
        <v>7.444728768355736</v>
      </c>
      <c r="F16">
        <f t="shared" si="3"/>
        <v>7.965339171737258</v>
      </c>
      <c r="G16">
        <f t="shared" si="3"/>
        <v>8.293130907199693</v>
      </c>
      <c r="H16">
        <f t="shared" si="3"/>
        <v>8.51848772533012</v>
      </c>
      <c r="I16">
        <f t="shared" si="3"/>
        <v>8.682937295317188</v>
      </c>
      <c r="J16">
        <f t="shared" si="3"/>
        <v>8.808232205783526</v>
      </c>
      <c r="K16">
        <f t="shared" si="3"/>
        <v>8.90686862466128</v>
      </c>
      <c r="L16">
        <f t="shared" si="3"/>
        <v>8.986536501447162</v>
      </c>
      <c r="M16">
        <f t="shared" si="3"/>
        <v>9.353633580754645</v>
      </c>
      <c r="N16">
        <f t="shared" si="3"/>
        <v>9.479219423675625</v>
      </c>
      <c r="O16">
        <f t="shared" si="3"/>
        <v>9.542634057229781</v>
      </c>
      <c r="P16">
        <f t="shared" si="3"/>
        <v>9.580884153659273</v>
      </c>
    </row>
    <row r="17" spans="2:16" ht="12.75">
      <c r="B17" s="1">
        <v>-0.003</v>
      </c>
      <c r="C17">
        <f t="shared" si="1"/>
        <v>5.242146292510844</v>
      </c>
      <c r="D17">
        <f t="shared" si="1"/>
        <v>7.195741184129794</v>
      </c>
      <c r="E17">
        <f t="shared" si="3"/>
        <v>7.965339171737256</v>
      </c>
      <c r="F17">
        <f t="shared" si="3"/>
        <v>8.376984606969154</v>
      </c>
      <c r="G17">
        <f t="shared" si="3"/>
        <v>8.633292142113545</v>
      </c>
      <c r="H17">
        <f t="shared" si="3"/>
        <v>8.808232205783526</v>
      </c>
      <c r="I17">
        <f t="shared" si="3"/>
        <v>8.935243484886389</v>
      </c>
      <c r="J17">
        <f t="shared" si="3"/>
        <v>9.031649636494585</v>
      </c>
      <c r="K17">
        <f t="shared" si="3"/>
        <v>9.107323282380591</v>
      </c>
      <c r="L17">
        <f t="shared" si="3"/>
        <v>9.168303016444067</v>
      </c>
      <c r="M17">
        <f t="shared" si="3"/>
        <v>9.447668300577249</v>
      </c>
      <c r="N17">
        <f t="shared" si="3"/>
        <v>9.542634057229781</v>
      </c>
      <c r="O17">
        <f t="shared" si="3"/>
        <v>9.59047040611431</v>
      </c>
      <c r="P17">
        <f t="shared" si="3"/>
        <v>9.619286337947333</v>
      </c>
    </row>
    <row r="18" spans="2:16" ht="12.75">
      <c r="B18" s="1">
        <v>-0.002</v>
      </c>
      <c r="C18">
        <f t="shared" si="1"/>
        <v>6.490276362156283</v>
      </c>
      <c r="D18">
        <f t="shared" si="1"/>
        <v>7.965339171737258</v>
      </c>
      <c r="E18">
        <f t="shared" si="3"/>
        <v>8.51848772533012</v>
      </c>
      <c r="F18">
        <f t="shared" si="3"/>
        <v>8.808232205783526</v>
      </c>
      <c r="G18">
        <f t="shared" si="3"/>
        <v>8.986536501447162</v>
      </c>
      <c r="H18">
        <f t="shared" si="3"/>
        <v>9.107323282380591</v>
      </c>
      <c r="I18">
        <f t="shared" si="3"/>
        <v>9.194558179721401</v>
      </c>
      <c r="J18">
        <f t="shared" si="3"/>
        <v>9.260516272832744</v>
      </c>
      <c r="K18">
        <f t="shared" si="3"/>
        <v>9.31213565005032</v>
      </c>
      <c r="L18">
        <f t="shared" si="3"/>
        <v>9.353633580754645</v>
      </c>
      <c r="M18">
        <f t="shared" si="3"/>
        <v>9.542634057229781</v>
      </c>
      <c r="N18">
        <f t="shared" si="3"/>
        <v>9.606468655244566</v>
      </c>
      <c r="O18">
        <f t="shared" si="3"/>
        <v>9.638544746784332</v>
      </c>
      <c r="P18">
        <f t="shared" si="3"/>
        <v>9.657841518985546</v>
      </c>
    </row>
    <row r="19" spans="2:16" ht="12.75">
      <c r="B19" s="1">
        <v>-0.001</v>
      </c>
      <c r="C19">
        <f t="shared" si="1"/>
        <v>7.965339171737258</v>
      </c>
      <c r="D19">
        <f t="shared" si="1"/>
        <v>8.808232205783526</v>
      </c>
      <c r="E19">
        <f t="shared" si="3"/>
        <v>9.107323282380591</v>
      </c>
      <c r="F19">
        <f t="shared" si="3"/>
        <v>9.260516272832744</v>
      </c>
      <c r="G19">
        <f t="shared" si="3"/>
        <v>9.353633580754645</v>
      </c>
      <c r="H19">
        <f t="shared" si="3"/>
        <v>9.416220623784115</v>
      </c>
      <c r="I19">
        <f t="shared" si="3"/>
        <v>9.461177513847538</v>
      </c>
      <c r="J19">
        <f t="shared" si="3"/>
        <v>9.495033937228635</v>
      </c>
      <c r="K19">
        <f t="shared" si="3"/>
        <v>9.521449388438064</v>
      </c>
      <c r="L19">
        <f t="shared" si="3"/>
        <v>9.542634057229781</v>
      </c>
      <c r="M19">
        <f t="shared" si="3"/>
        <v>9.638544746784332</v>
      </c>
      <c r="N19">
        <f t="shared" si="3"/>
        <v>9.67072740341227</v>
      </c>
      <c r="O19">
        <f t="shared" si="3"/>
        <v>9.686858859727021</v>
      </c>
      <c r="P19">
        <f t="shared" si="3"/>
        <v>9.696550612922112</v>
      </c>
    </row>
    <row r="20" spans="2:16" ht="12.75">
      <c r="B20" s="1">
        <v>0</v>
      </c>
      <c r="C20">
        <f t="shared" si="1"/>
        <v>9.735414543234425</v>
      </c>
      <c r="D20">
        <f t="shared" si="1"/>
        <v>9.735414543234425</v>
      </c>
      <c r="E20">
        <f t="shared" si="3"/>
        <v>9.735414543234425</v>
      </c>
      <c r="F20">
        <f t="shared" si="3"/>
        <v>9.735414543234425</v>
      </c>
      <c r="G20">
        <f t="shared" si="3"/>
        <v>9.735414543234425</v>
      </c>
      <c r="H20">
        <f t="shared" si="3"/>
        <v>9.735414543234425</v>
      </c>
      <c r="I20">
        <f t="shared" si="3"/>
        <v>9.735414543234423</v>
      </c>
      <c r="J20">
        <f t="shared" si="3"/>
        <v>9.735414543234425</v>
      </c>
      <c r="K20">
        <f t="shared" si="3"/>
        <v>9.735414543234427</v>
      </c>
      <c r="L20">
        <f t="shared" si="3"/>
        <v>9.735414543234425</v>
      </c>
      <c r="M20">
        <f t="shared" si="3"/>
        <v>9.735414543234425</v>
      </c>
      <c r="N20">
        <f t="shared" si="3"/>
        <v>9.735414543234423</v>
      </c>
      <c r="O20">
        <f t="shared" si="3"/>
        <v>9.735414543234425</v>
      </c>
      <c r="P20">
        <f t="shared" si="3"/>
        <v>9.735414543234425</v>
      </c>
    </row>
    <row r="21" spans="2:16" ht="12.75">
      <c r="B21" s="1">
        <v>0.001</v>
      </c>
      <c r="C21">
        <f t="shared" si="1"/>
        <v>11.898839997286517</v>
      </c>
      <c r="D21">
        <f t="shared" si="1"/>
        <v>10.760195021469627</v>
      </c>
      <c r="E21">
        <f t="shared" si="3"/>
        <v>10.406822442767833</v>
      </c>
      <c r="F21">
        <f t="shared" si="3"/>
        <v>10.2346665710926</v>
      </c>
      <c r="G21">
        <f>($B21+G$11)*$D$1*$D$2/((G$11-$B21)*$D$3)</f>
        <v>10.132778402141952</v>
      </c>
      <c r="H21">
        <f t="shared" si="3"/>
        <v>10.065428595547456</v>
      </c>
      <c r="I21">
        <f t="shared" si="3"/>
        <v>10.017600472023828</v>
      </c>
      <c r="J21">
        <f t="shared" si="3"/>
        <v>9.981880734202383</v>
      </c>
      <c r="K21">
        <f t="shared" si="3"/>
        <v>9.954187903756546</v>
      </c>
      <c r="L21">
        <f t="shared" si="3"/>
        <v>9.932089584511887</v>
      </c>
      <c r="M21">
        <f t="shared" si="3"/>
        <v>9.833257905477986</v>
      </c>
      <c r="N21">
        <f t="shared" si="3"/>
        <v>9.800534372955056</v>
      </c>
      <c r="O21">
        <f t="shared" si="3"/>
        <v>9.784213613626578</v>
      </c>
      <c r="P21">
        <f t="shared" si="3"/>
        <v>9.7744342408025</v>
      </c>
    </row>
    <row r="22" spans="2:16" ht="12.75">
      <c r="B22" s="1">
        <v>0.002</v>
      </c>
      <c r="C22">
        <f t="shared" si="1"/>
        <v>14.603121814851637</v>
      </c>
      <c r="D22">
        <f t="shared" si="1"/>
        <v>11.898839997286517</v>
      </c>
      <c r="E22">
        <f t="shared" si="3"/>
        <v>11.126188049410771</v>
      </c>
      <c r="F22">
        <f t="shared" si="3"/>
        <v>10.760195021469627</v>
      </c>
      <c r="G22">
        <f t="shared" si="3"/>
        <v>10.54669908850396</v>
      </c>
      <c r="H22">
        <f t="shared" si="3"/>
        <v>10.406822442767833</v>
      </c>
      <c r="I22">
        <f t="shared" si="3"/>
        <v>10.308085986954097</v>
      </c>
      <c r="J22">
        <f t="shared" si="3"/>
        <v>10.2346665710926</v>
      </c>
      <c r="K22">
        <f t="shared" si="3"/>
        <v>10.177933386108718</v>
      </c>
      <c r="L22">
        <f t="shared" si="3"/>
        <v>10.132778402141952</v>
      </c>
      <c r="M22">
        <f t="shared" si="3"/>
        <v>9.932089584511887</v>
      </c>
      <c r="N22">
        <f t="shared" si="3"/>
        <v>9.86609124851274</v>
      </c>
      <c r="O22">
        <f t="shared" si="3"/>
        <v>9.833257905477986</v>
      </c>
      <c r="P22">
        <f t="shared" si="3"/>
        <v>9.813610643983294</v>
      </c>
    </row>
    <row r="23" spans="2:16" ht="12.75">
      <c r="B23" s="1">
        <v>0.003</v>
      </c>
      <c r="C23">
        <f t="shared" si="1"/>
        <v>18.080055580292505</v>
      </c>
      <c r="D23">
        <f t="shared" si="1"/>
        <v>13.171443205552455</v>
      </c>
      <c r="E23">
        <f t="shared" si="3"/>
        <v>11.898839997286519</v>
      </c>
      <c r="F23">
        <f t="shared" si="3"/>
        <v>11.314130415110279</v>
      </c>
      <c r="G23">
        <f t="shared" si="3"/>
        <v>10.97823342109414</v>
      </c>
      <c r="H23">
        <f t="shared" si="3"/>
        <v>10.760195021469627</v>
      </c>
      <c r="I23">
        <f t="shared" si="3"/>
        <v>10.60724271128527</v>
      </c>
      <c r="J23">
        <f t="shared" si="3"/>
        <v>10.49401827387607</v>
      </c>
      <c r="K23">
        <f t="shared" si="3"/>
        <v>10.406822442767833</v>
      </c>
      <c r="L23">
        <f t="shared" si="3"/>
        <v>10.337605133537586</v>
      </c>
      <c r="M23">
        <f t="shared" si="3"/>
        <v>10.031924630845625</v>
      </c>
      <c r="N23">
        <f t="shared" si="3"/>
        <v>9.932089584511889</v>
      </c>
      <c r="O23">
        <f>($B23+O$11)*$D$1*$D$2/((O$11-$B23)*$D$3)</f>
        <v>9.882549271847541</v>
      </c>
      <c r="P23">
        <f t="shared" si="3"/>
        <v>9.852944698685947</v>
      </c>
    </row>
    <row r="24" spans="2:16" ht="12.75">
      <c r="B24" s="1">
        <v>0.004</v>
      </c>
      <c r="C24">
        <f t="shared" si="1"/>
        <v>22.71596726754699</v>
      </c>
      <c r="D24">
        <f t="shared" si="1"/>
        <v>14.603121814851637</v>
      </c>
      <c r="E24">
        <f t="shared" si="3"/>
        <v>12.73092671038348</v>
      </c>
      <c r="F24">
        <f t="shared" si="3"/>
        <v>11.898839997286517</v>
      </c>
      <c r="G24">
        <f t="shared" si="3"/>
        <v>11.42853011597085</v>
      </c>
      <c r="H24">
        <f t="shared" si="3"/>
        <v>11.126188049410771</v>
      </c>
      <c r="I24">
        <f t="shared" si="3"/>
        <v>10.915464790899204</v>
      </c>
      <c r="J24">
        <f t="shared" si="3"/>
        <v>10.760195021469627</v>
      </c>
      <c r="K24">
        <f t="shared" si="3"/>
        <v>10.641034500744604</v>
      </c>
      <c r="L24">
        <f t="shared" si="3"/>
        <v>10.54669908850396</v>
      </c>
      <c r="M24">
        <f t="shared" si="3"/>
        <v>10.132778402141952</v>
      </c>
      <c r="N24">
        <f t="shared" si="3"/>
        <v>9.998533855213733</v>
      </c>
      <c r="O24">
        <f t="shared" si="3"/>
        <v>9.932089584511887</v>
      </c>
      <c r="P24">
        <f t="shared" si="3"/>
        <v>9.892437358447884</v>
      </c>
    </row>
    <row r="25" spans="2:16" ht="12.75">
      <c r="B25" s="1">
        <v>0.005</v>
      </c>
      <c r="C25">
        <f t="shared" si="1"/>
        <v>29.206243629703273</v>
      </c>
      <c r="D25">
        <f t="shared" si="1"/>
        <v>16.22569090539071</v>
      </c>
      <c r="E25">
        <f t="shared" si="3"/>
        <v>13.629580360528195</v>
      </c>
      <c r="F25">
        <f t="shared" si="3"/>
        <v>12.516961555587116</v>
      </c>
      <c r="G25">
        <f t="shared" si="3"/>
        <v>11.898839997286519</v>
      </c>
      <c r="H25">
        <f t="shared" si="3"/>
        <v>11.505489914731593</v>
      </c>
      <c r="I25">
        <f t="shared" si="3"/>
        <v>11.23317062680895</v>
      </c>
      <c r="J25">
        <f t="shared" si="3"/>
        <v>11.033469815665683</v>
      </c>
      <c r="K25">
        <f t="shared" si="3"/>
        <v>10.88075743067377</v>
      </c>
      <c r="L25">
        <f t="shared" si="3"/>
        <v>10.760195021469627</v>
      </c>
      <c r="M25">
        <f t="shared" si="3"/>
        <v>10.234666571092601</v>
      </c>
      <c r="N25">
        <f t="shared" si="3"/>
        <v>10.065428595547457</v>
      </c>
      <c r="O25">
        <f t="shared" si="3"/>
        <v>9.981880734202385</v>
      </c>
      <c r="P25">
        <f t="shared" si="3"/>
        <v>9.932089584511887</v>
      </c>
    </row>
    <row r="26" spans="2:16" ht="12.75">
      <c r="B26" s="1">
        <v>0.01</v>
      </c>
      <c r="C26" t="e">
        <f t="shared" si="1"/>
        <v>#DIV/0!</v>
      </c>
      <c r="D26">
        <f t="shared" si="1"/>
        <v>29.206243629703273</v>
      </c>
      <c r="E26">
        <f t="shared" si="3"/>
        <v>19.470829086468854</v>
      </c>
      <c r="F26">
        <f t="shared" si="3"/>
        <v>16.22569090539071</v>
      </c>
      <c r="G26">
        <f t="shared" si="3"/>
        <v>14.603121814851638</v>
      </c>
      <c r="H26">
        <f t="shared" si="3"/>
        <v>13.629580360528195</v>
      </c>
      <c r="I26">
        <f t="shared" si="3"/>
        <v>12.980552724312565</v>
      </c>
      <c r="J26">
        <f t="shared" si="3"/>
        <v>12.516961555587116</v>
      </c>
      <c r="K26">
        <f t="shared" si="3"/>
        <v>12.169268179043028</v>
      </c>
      <c r="L26">
        <f t="shared" si="3"/>
        <v>11.898839997286519</v>
      </c>
      <c r="M26">
        <f t="shared" si="3"/>
        <v>10.760195021469627</v>
      </c>
      <c r="N26">
        <f t="shared" si="3"/>
        <v>10.406822442767835</v>
      </c>
      <c r="O26">
        <f t="shared" si="3"/>
        <v>10.234666571092601</v>
      </c>
      <c r="P26">
        <f t="shared" si="3"/>
        <v>10.132778402141954</v>
      </c>
    </row>
    <row r="27" spans="2:16" ht="12.75">
      <c r="B27" s="1">
        <v>0.02</v>
      </c>
      <c r="C27">
        <f aca="true" t="shared" si="4" ref="C27:F28">($B27+C$11)*$D$1*$D$2/((C$11-$B27)*$D$3)</f>
        <v>-29.206243629703273</v>
      </c>
      <c r="D27" t="e">
        <f t="shared" si="4"/>
        <v>#DIV/0!</v>
      </c>
      <c r="E27">
        <f t="shared" si="4"/>
        <v>48.677072716172134</v>
      </c>
      <c r="F27">
        <f t="shared" si="4"/>
        <v>29.206243629703273</v>
      </c>
      <c r="G27">
        <f aca="true" t="shared" si="5" ref="G27:P28">($B27+G$11)*$D$1*$D$2/((G$11-$B27)*$D$3)</f>
        <v>22.71596726754699</v>
      </c>
      <c r="H27">
        <f t="shared" si="5"/>
        <v>19.470829086468854</v>
      </c>
      <c r="I27">
        <f t="shared" si="5"/>
        <v>17.523746177821963</v>
      </c>
      <c r="J27">
        <f t="shared" si="5"/>
        <v>16.22569090539071</v>
      </c>
      <c r="K27">
        <f t="shared" si="5"/>
        <v>15.298508567939814</v>
      </c>
      <c r="L27">
        <f t="shared" si="5"/>
        <v>14.603121814851638</v>
      </c>
      <c r="M27">
        <f t="shared" si="5"/>
        <v>11.898839997286519</v>
      </c>
      <c r="N27">
        <f t="shared" si="5"/>
        <v>11.126188049410773</v>
      </c>
      <c r="O27">
        <f t="shared" si="5"/>
        <v>10.760195021469627</v>
      </c>
      <c r="P27">
        <f t="shared" si="5"/>
        <v>10.54669908850396</v>
      </c>
    </row>
    <row r="28" spans="2:16" ht="12.75">
      <c r="B28" s="1">
        <v>0.03</v>
      </c>
      <c r="C28">
        <f t="shared" si="4"/>
        <v>-19.470829086468854</v>
      </c>
      <c r="D28">
        <f t="shared" si="4"/>
        <v>-48.677072716172134</v>
      </c>
      <c r="E28" t="e">
        <f t="shared" si="4"/>
        <v>#DIV/0!</v>
      </c>
      <c r="F28">
        <f t="shared" si="4"/>
        <v>68.14790180264096</v>
      </c>
      <c r="G28">
        <f t="shared" si="5"/>
        <v>38.94165817293769</v>
      </c>
      <c r="H28">
        <f t="shared" si="5"/>
        <v>29.206243629703277</v>
      </c>
      <c r="I28">
        <f t="shared" si="5"/>
        <v>24.338536358086056</v>
      </c>
      <c r="J28">
        <f t="shared" si="5"/>
        <v>21.417911995115738</v>
      </c>
      <c r="K28">
        <f t="shared" si="5"/>
        <v>19.47082908646885</v>
      </c>
      <c r="L28">
        <f t="shared" si="5"/>
        <v>18.0800555802925</v>
      </c>
      <c r="M28">
        <f t="shared" si="5"/>
        <v>13.171443205552459</v>
      </c>
      <c r="N28">
        <f t="shared" si="5"/>
        <v>11.898839997286515</v>
      </c>
      <c r="O28">
        <f t="shared" si="5"/>
        <v>11.314130415110279</v>
      </c>
      <c r="P28">
        <f t="shared" si="5"/>
        <v>10.97823342109414</v>
      </c>
    </row>
    <row r="30" spans="1:17" ht="12.75">
      <c r="A30" s="3" t="s">
        <v>1</v>
      </c>
      <c r="B30" s="1">
        <f aca="true" t="shared" si="6" ref="B30:B46">B12</f>
        <v>-0.03</v>
      </c>
      <c r="C30">
        <f aca="true" t="shared" si="7" ref="C30:P30">2*$D$3*((C$11-$B12)/2)*100*60*11</f>
        <v>28.776</v>
      </c>
      <c r="D30">
        <f t="shared" si="7"/>
        <v>35.97</v>
      </c>
      <c r="E30">
        <f t="shared" si="7"/>
        <v>43.164</v>
      </c>
      <c r="F30">
        <f t="shared" si="7"/>
        <v>50.358000000000004</v>
      </c>
      <c r="G30">
        <f t="shared" si="7"/>
        <v>57.552</v>
      </c>
      <c r="H30">
        <f t="shared" si="7"/>
        <v>64.746</v>
      </c>
      <c r="I30">
        <f t="shared" si="7"/>
        <v>71.94</v>
      </c>
      <c r="J30">
        <f t="shared" si="7"/>
        <v>79.134</v>
      </c>
      <c r="K30">
        <f t="shared" si="7"/>
        <v>86.328</v>
      </c>
      <c r="L30">
        <f t="shared" si="7"/>
        <v>93.522</v>
      </c>
      <c r="M30">
        <f t="shared" si="7"/>
        <v>165.46200000000002</v>
      </c>
      <c r="N30">
        <f t="shared" si="7"/>
        <v>237.40199999999996</v>
      </c>
      <c r="O30">
        <f t="shared" si="7"/>
        <v>309.342</v>
      </c>
      <c r="P30">
        <f t="shared" si="7"/>
        <v>381.282</v>
      </c>
      <c r="Q30" s="3" t="s">
        <v>13</v>
      </c>
    </row>
    <row r="31" spans="2:16" ht="12.75">
      <c r="B31" s="1">
        <f t="shared" si="6"/>
        <v>-0.02</v>
      </c>
      <c r="C31">
        <f aca="true" t="shared" si="8" ref="C31:P31">2*$D$3*((C$11-$B13)/2)*100*60*11</f>
        <v>21.582</v>
      </c>
      <c r="D31">
        <f t="shared" si="8"/>
        <v>28.776</v>
      </c>
      <c r="E31">
        <f t="shared" si="8"/>
        <v>35.97</v>
      </c>
      <c r="F31">
        <f t="shared" si="8"/>
        <v>43.164</v>
      </c>
      <c r="G31">
        <f t="shared" si="8"/>
        <v>50.358000000000004</v>
      </c>
      <c r="H31">
        <f t="shared" si="8"/>
        <v>57.552</v>
      </c>
      <c r="I31">
        <f t="shared" si="8"/>
        <v>64.746</v>
      </c>
      <c r="J31">
        <f t="shared" si="8"/>
        <v>71.94</v>
      </c>
      <c r="K31">
        <f t="shared" si="8"/>
        <v>79.134</v>
      </c>
      <c r="L31">
        <f t="shared" si="8"/>
        <v>86.32800000000002</v>
      </c>
      <c r="M31">
        <f t="shared" si="8"/>
        <v>158.268</v>
      </c>
      <c r="N31">
        <f t="shared" si="8"/>
        <v>230.208</v>
      </c>
      <c r="O31">
        <f t="shared" si="8"/>
        <v>302.148</v>
      </c>
      <c r="P31">
        <f t="shared" si="8"/>
        <v>374.088</v>
      </c>
    </row>
    <row r="32" spans="2:16" ht="12.75">
      <c r="B32" s="1">
        <f t="shared" si="6"/>
        <v>-0.01</v>
      </c>
      <c r="C32">
        <f aca="true" t="shared" si="9" ref="C32:P32">2*$D$3*((C$11-$B14)/2)*100*60*11</f>
        <v>14.388</v>
      </c>
      <c r="D32">
        <f t="shared" si="9"/>
        <v>21.582</v>
      </c>
      <c r="E32">
        <f t="shared" si="9"/>
        <v>28.776</v>
      </c>
      <c r="F32">
        <f t="shared" si="9"/>
        <v>35.97</v>
      </c>
      <c r="G32">
        <f t="shared" si="9"/>
        <v>43.16400000000001</v>
      </c>
      <c r="H32">
        <f t="shared" si="9"/>
        <v>50.35799999999999</v>
      </c>
      <c r="I32">
        <f t="shared" si="9"/>
        <v>57.552</v>
      </c>
      <c r="J32">
        <f t="shared" si="9"/>
        <v>64.746</v>
      </c>
      <c r="K32">
        <f t="shared" si="9"/>
        <v>71.94</v>
      </c>
      <c r="L32">
        <f t="shared" si="9"/>
        <v>79.134</v>
      </c>
      <c r="M32">
        <f t="shared" si="9"/>
        <v>151.074</v>
      </c>
      <c r="N32">
        <f t="shared" si="9"/>
        <v>223.01399999999998</v>
      </c>
      <c r="O32">
        <f t="shared" si="9"/>
        <v>294.95400000000006</v>
      </c>
      <c r="P32">
        <f t="shared" si="9"/>
        <v>366.894</v>
      </c>
    </row>
    <row r="33" spans="2:16" ht="12.75">
      <c r="B33" s="1">
        <f t="shared" si="6"/>
        <v>-0.005</v>
      </c>
      <c r="C33">
        <f aca="true" t="shared" si="10" ref="C33:P33">2*$D$3*((C$11-$B15)/2)*100*60*11</f>
        <v>10.791</v>
      </c>
      <c r="D33">
        <f t="shared" si="10"/>
        <v>17.985</v>
      </c>
      <c r="E33">
        <f t="shared" si="10"/>
        <v>25.178999999999995</v>
      </c>
      <c r="F33">
        <f t="shared" si="10"/>
        <v>32.373</v>
      </c>
      <c r="G33">
        <f t="shared" si="10"/>
        <v>39.567</v>
      </c>
      <c r="H33">
        <f t="shared" si="10"/>
        <v>46.761</v>
      </c>
      <c r="I33">
        <f t="shared" si="10"/>
        <v>53.955000000000005</v>
      </c>
      <c r="J33">
        <f t="shared" si="10"/>
        <v>61.149</v>
      </c>
      <c r="K33">
        <f t="shared" si="10"/>
        <v>68.343</v>
      </c>
      <c r="L33">
        <f t="shared" si="10"/>
        <v>75.537</v>
      </c>
      <c r="M33">
        <f t="shared" si="10"/>
        <v>147.47700000000003</v>
      </c>
      <c r="N33">
        <f t="shared" si="10"/>
        <v>219.417</v>
      </c>
      <c r="O33">
        <f t="shared" si="10"/>
        <v>291.357</v>
      </c>
      <c r="P33">
        <f t="shared" si="10"/>
        <v>363.297</v>
      </c>
    </row>
    <row r="34" spans="2:16" ht="12.75">
      <c r="B34" s="1">
        <f t="shared" si="6"/>
        <v>-0.004</v>
      </c>
      <c r="C34">
        <f aca="true" t="shared" si="11" ref="C34:P34">2*$D$3*((C$11-$B16)/2)*100*60*11</f>
        <v>10.0716</v>
      </c>
      <c r="D34">
        <f t="shared" si="11"/>
        <v>17.265600000000003</v>
      </c>
      <c r="E34">
        <f t="shared" si="11"/>
        <v>24.459600000000002</v>
      </c>
      <c r="F34">
        <f t="shared" si="11"/>
        <v>31.653599999999997</v>
      </c>
      <c r="G34">
        <f t="shared" si="11"/>
        <v>38.84760000000001</v>
      </c>
      <c r="H34">
        <f t="shared" si="11"/>
        <v>46.0416</v>
      </c>
      <c r="I34">
        <f t="shared" si="11"/>
        <v>53.235600000000005</v>
      </c>
      <c r="J34">
        <f t="shared" si="11"/>
        <v>60.4296</v>
      </c>
      <c r="K34">
        <f t="shared" si="11"/>
        <v>67.62360000000001</v>
      </c>
      <c r="L34">
        <f t="shared" si="11"/>
        <v>74.8176</v>
      </c>
      <c r="M34">
        <f t="shared" si="11"/>
        <v>146.7576</v>
      </c>
      <c r="N34">
        <f t="shared" si="11"/>
        <v>218.6976</v>
      </c>
      <c r="O34">
        <f t="shared" si="11"/>
        <v>290.6376000000001</v>
      </c>
      <c r="P34">
        <f t="shared" si="11"/>
        <v>362.5776000000001</v>
      </c>
    </row>
    <row r="35" spans="2:16" ht="12.75">
      <c r="B35" s="1">
        <f t="shared" si="6"/>
        <v>-0.003</v>
      </c>
      <c r="C35">
        <f aca="true" t="shared" si="12" ref="C35:P35">2*$D$3*((C$11-$B17)/2)*100*60*11</f>
        <v>9.3522</v>
      </c>
      <c r="D35">
        <f t="shared" si="12"/>
        <v>16.5462</v>
      </c>
      <c r="E35">
        <f t="shared" si="12"/>
        <v>23.740199999999998</v>
      </c>
      <c r="F35">
        <f t="shared" si="12"/>
        <v>30.934200000000008</v>
      </c>
      <c r="G35">
        <f t="shared" si="12"/>
        <v>38.12820000000001</v>
      </c>
      <c r="H35">
        <f t="shared" si="12"/>
        <v>45.32220000000001</v>
      </c>
      <c r="I35">
        <f t="shared" si="12"/>
        <v>52.51620000000001</v>
      </c>
      <c r="J35">
        <f t="shared" si="12"/>
        <v>59.7102</v>
      </c>
      <c r="K35">
        <f t="shared" si="12"/>
        <v>66.9042</v>
      </c>
      <c r="L35">
        <f t="shared" si="12"/>
        <v>74.0982</v>
      </c>
      <c r="M35">
        <f t="shared" si="12"/>
        <v>146.03820000000002</v>
      </c>
      <c r="N35">
        <f t="shared" si="12"/>
        <v>217.97820000000002</v>
      </c>
      <c r="O35">
        <f t="shared" si="12"/>
        <v>289.9182</v>
      </c>
      <c r="P35">
        <f t="shared" si="12"/>
        <v>361.8582</v>
      </c>
    </row>
    <row r="36" spans="2:16" ht="12.75">
      <c r="B36" s="1">
        <f t="shared" si="6"/>
        <v>-0.002</v>
      </c>
      <c r="C36">
        <f aca="true" t="shared" si="13" ref="C36:P36">2*$D$3*((C$11-$B18)/2)*100*60*11</f>
        <v>8.632800000000001</v>
      </c>
      <c r="D36">
        <f t="shared" si="13"/>
        <v>15.826799999999999</v>
      </c>
      <c r="E36">
        <f t="shared" si="13"/>
        <v>23.0208</v>
      </c>
      <c r="F36">
        <f t="shared" si="13"/>
        <v>30.2148</v>
      </c>
      <c r="G36">
        <f t="shared" si="13"/>
        <v>37.4088</v>
      </c>
      <c r="H36">
        <f t="shared" si="13"/>
        <v>44.6028</v>
      </c>
      <c r="I36">
        <f t="shared" si="13"/>
        <v>51.796800000000005</v>
      </c>
      <c r="J36">
        <f t="shared" si="13"/>
        <v>58.9908</v>
      </c>
      <c r="K36">
        <f t="shared" si="13"/>
        <v>66.1848</v>
      </c>
      <c r="L36">
        <f t="shared" si="13"/>
        <v>73.3788</v>
      </c>
      <c r="M36">
        <f t="shared" si="13"/>
        <v>145.31880000000004</v>
      </c>
      <c r="N36">
        <f t="shared" si="13"/>
        <v>217.25879999999998</v>
      </c>
      <c r="O36">
        <f t="shared" si="13"/>
        <v>289.1988</v>
      </c>
      <c r="P36">
        <f t="shared" si="13"/>
        <v>361.13879999999995</v>
      </c>
    </row>
    <row r="37" spans="2:16" ht="12.75">
      <c r="B37" s="1">
        <f t="shared" si="6"/>
        <v>-0.001</v>
      </c>
      <c r="C37">
        <f aca="true" t="shared" si="14" ref="C37:P37">2*$D$3*((C$11-$B19)/2)*100*60*11</f>
        <v>7.913399999999999</v>
      </c>
      <c r="D37">
        <f t="shared" si="14"/>
        <v>15.1074</v>
      </c>
      <c r="E37">
        <f t="shared" si="14"/>
        <v>22.3014</v>
      </c>
      <c r="F37">
        <f t="shared" si="14"/>
        <v>29.4954</v>
      </c>
      <c r="G37">
        <f t="shared" si="14"/>
        <v>36.6894</v>
      </c>
      <c r="H37">
        <f t="shared" si="14"/>
        <v>43.883399999999995</v>
      </c>
      <c r="I37">
        <f t="shared" si="14"/>
        <v>51.077400000000004</v>
      </c>
      <c r="J37">
        <f t="shared" si="14"/>
        <v>58.27140000000001</v>
      </c>
      <c r="K37">
        <f t="shared" si="14"/>
        <v>65.46539999999999</v>
      </c>
      <c r="L37">
        <f t="shared" si="14"/>
        <v>72.65940000000002</v>
      </c>
      <c r="M37">
        <f t="shared" si="14"/>
        <v>144.5994</v>
      </c>
      <c r="N37">
        <f t="shared" si="14"/>
        <v>216.5394</v>
      </c>
      <c r="O37">
        <f t="shared" si="14"/>
        <v>288.4794</v>
      </c>
      <c r="P37">
        <f t="shared" si="14"/>
        <v>360.41940000000005</v>
      </c>
    </row>
    <row r="38" spans="2:16" ht="12.75">
      <c r="B38" s="1">
        <f t="shared" si="6"/>
        <v>0</v>
      </c>
      <c r="C38">
        <f aca="true" t="shared" si="15" ref="C38:P38">2*$D$3*((C$11-$B20)/2)*100*60*11</f>
        <v>7.194</v>
      </c>
      <c r="D38">
        <f t="shared" si="15"/>
        <v>14.388</v>
      </c>
      <c r="E38">
        <f t="shared" si="15"/>
        <v>21.582</v>
      </c>
      <c r="F38">
        <f t="shared" si="15"/>
        <v>28.776</v>
      </c>
      <c r="G38">
        <f t="shared" si="15"/>
        <v>35.97</v>
      </c>
      <c r="H38">
        <f t="shared" si="15"/>
        <v>43.164</v>
      </c>
      <c r="I38">
        <f t="shared" si="15"/>
        <v>50.358000000000004</v>
      </c>
      <c r="J38">
        <f t="shared" si="15"/>
        <v>57.552</v>
      </c>
      <c r="K38">
        <f t="shared" si="15"/>
        <v>64.746</v>
      </c>
      <c r="L38">
        <f t="shared" si="15"/>
        <v>71.94</v>
      </c>
      <c r="M38">
        <f t="shared" si="15"/>
        <v>143.88</v>
      </c>
      <c r="N38">
        <f t="shared" si="15"/>
        <v>215.82000000000002</v>
      </c>
      <c r="O38">
        <f t="shared" si="15"/>
        <v>287.76</v>
      </c>
      <c r="P38">
        <f t="shared" si="15"/>
        <v>359.70000000000005</v>
      </c>
    </row>
    <row r="39" spans="2:16" ht="12.75">
      <c r="B39" s="1">
        <f t="shared" si="6"/>
        <v>0.001</v>
      </c>
      <c r="C39">
        <f aca="true" t="shared" si="16" ref="C39:P39">2*$D$3*((C$11-$B21)/2)*100*60*11</f>
        <v>6.474600000000001</v>
      </c>
      <c r="D39">
        <f t="shared" si="16"/>
        <v>13.6686</v>
      </c>
      <c r="E39">
        <f t="shared" si="16"/>
        <v>20.862599999999997</v>
      </c>
      <c r="F39">
        <f t="shared" si="16"/>
        <v>28.056599999999996</v>
      </c>
      <c r="G39">
        <f t="shared" si="16"/>
        <v>35.2506</v>
      </c>
      <c r="H39">
        <f t="shared" si="16"/>
        <v>42.444599999999994</v>
      </c>
      <c r="I39">
        <f t="shared" si="16"/>
        <v>49.6386</v>
      </c>
      <c r="J39">
        <f t="shared" si="16"/>
        <v>56.832600000000006</v>
      </c>
      <c r="K39">
        <f t="shared" si="16"/>
        <v>64.0266</v>
      </c>
      <c r="L39">
        <f t="shared" si="16"/>
        <v>71.22060000000002</v>
      </c>
      <c r="M39">
        <f t="shared" si="16"/>
        <v>143.16060000000002</v>
      </c>
      <c r="N39">
        <f t="shared" si="16"/>
        <v>215.10059999999996</v>
      </c>
      <c r="O39">
        <f t="shared" si="16"/>
        <v>287.0406</v>
      </c>
      <c r="P39">
        <f t="shared" si="16"/>
        <v>358.9806</v>
      </c>
    </row>
    <row r="40" spans="2:16" ht="12.75">
      <c r="B40" s="1">
        <f t="shared" si="6"/>
        <v>0.002</v>
      </c>
      <c r="C40">
        <f aca="true" t="shared" si="17" ref="C40:P40">2*$D$3*((C$11-$B22)/2)*100*60*11</f>
        <v>5.7552</v>
      </c>
      <c r="D40">
        <f t="shared" si="17"/>
        <v>12.949200000000001</v>
      </c>
      <c r="E40">
        <f t="shared" si="17"/>
        <v>20.1432</v>
      </c>
      <c r="F40">
        <f t="shared" si="17"/>
        <v>27.3372</v>
      </c>
      <c r="G40">
        <f t="shared" si="17"/>
        <v>34.531200000000005</v>
      </c>
      <c r="H40">
        <f t="shared" si="17"/>
        <v>41.725199999999994</v>
      </c>
      <c r="I40">
        <f t="shared" si="17"/>
        <v>48.919200000000004</v>
      </c>
      <c r="J40">
        <f t="shared" si="17"/>
        <v>56.11319999999999</v>
      </c>
      <c r="K40">
        <f t="shared" si="17"/>
        <v>63.307199999999995</v>
      </c>
      <c r="L40">
        <f t="shared" si="17"/>
        <v>70.5012</v>
      </c>
      <c r="M40">
        <f t="shared" si="17"/>
        <v>142.44120000000004</v>
      </c>
      <c r="N40">
        <f t="shared" si="17"/>
        <v>214.3812</v>
      </c>
      <c r="O40">
        <f t="shared" si="17"/>
        <v>286.32120000000003</v>
      </c>
      <c r="P40">
        <f t="shared" si="17"/>
        <v>358.2611999999999</v>
      </c>
    </row>
    <row r="41" spans="2:16" ht="12.75">
      <c r="B41" s="1">
        <f t="shared" si="6"/>
        <v>0.003</v>
      </c>
      <c r="C41">
        <f aca="true" t="shared" si="18" ref="C41:P41">2*$D$3*((C$11-$B23)/2)*100*60*11</f>
        <v>5.0358</v>
      </c>
      <c r="D41">
        <f t="shared" si="18"/>
        <v>12.229800000000001</v>
      </c>
      <c r="E41">
        <f t="shared" si="18"/>
        <v>19.4238</v>
      </c>
      <c r="F41">
        <f t="shared" si="18"/>
        <v>26.6178</v>
      </c>
      <c r="G41">
        <f t="shared" si="18"/>
        <v>33.811800000000005</v>
      </c>
      <c r="H41">
        <f t="shared" si="18"/>
        <v>41.0058</v>
      </c>
      <c r="I41">
        <f t="shared" si="18"/>
        <v>48.1998</v>
      </c>
      <c r="J41">
        <f t="shared" si="18"/>
        <v>55.39379999999999</v>
      </c>
      <c r="K41">
        <f t="shared" si="18"/>
        <v>62.58779999999999</v>
      </c>
      <c r="L41">
        <f t="shared" si="18"/>
        <v>69.7818</v>
      </c>
      <c r="M41">
        <f t="shared" si="18"/>
        <v>141.7218</v>
      </c>
      <c r="N41">
        <f t="shared" si="18"/>
        <v>213.66179999999997</v>
      </c>
      <c r="O41">
        <f t="shared" si="18"/>
        <v>285.60179999999997</v>
      </c>
      <c r="P41">
        <f t="shared" si="18"/>
        <v>357.5418000000001</v>
      </c>
    </row>
    <row r="42" spans="2:16" ht="12.75">
      <c r="B42" s="1">
        <f t="shared" si="6"/>
        <v>0.004</v>
      </c>
      <c r="C42">
        <f aca="true" t="shared" si="19" ref="C42:P42">2*$D$3*((C$11-$B24)/2)*100*60*11</f>
        <v>4.316400000000001</v>
      </c>
      <c r="D42">
        <f t="shared" si="19"/>
        <v>11.5104</v>
      </c>
      <c r="E42">
        <f t="shared" si="19"/>
        <v>18.7044</v>
      </c>
      <c r="F42">
        <f t="shared" si="19"/>
        <v>25.898400000000002</v>
      </c>
      <c r="G42">
        <f t="shared" si="19"/>
        <v>33.0924</v>
      </c>
      <c r="H42">
        <f t="shared" si="19"/>
        <v>40.2864</v>
      </c>
      <c r="I42">
        <f t="shared" si="19"/>
        <v>47.480399999999996</v>
      </c>
      <c r="J42">
        <f t="shared" si="19"/>
        <v>54.6744</v>
      </c>
      <c r="K42">
        <f t="shared" si="19"/>
        <v>61.868399999999994</v>
      </c>
      <c r="L42">
        <f t="shared" si="19"/>
        <v>69.06240000000001</v>
      </c>
      <c r="M42">
        <f t="shared" si="19"/>
        <v>141.0024</v>
      </c>
      <c r="N42">
        <f t="shared" si="19"/>
        <v>212.9424</v>
      </c>
      <c r="O42">
        <f t="shared" si="19"/>
        <v>284.8824000000001</v>
      </c>
      <c r="P42">
        <f t="shared" si="19"/>
        <v>356.8224</v>
      </c>
    </row>
    <row r="43" spans="2:16" ht="12.75">
      <c r="B43" s="1">
        <f t="shared" si="6"/>
        <v>0.005</v>
      </c>
      <c r="C43">
        <f aca="true" t="shared" si="20" ref="C43:P43">2*$D$3*((C$11-$B25)/2)*100*60*11</f>
        <v>3.597</v>
      </c>
      <c r="D43">
        <f t="shared" si="20"/>
        <v>10.791</v>
      </c>
      <c r="E43">
        <f t="shared" si="20"/>
        <v>17.985</v>
      </c>
      <c r="F43">
        <f t="shared" si="20"/>
        <v>25.179000000000002</v>
      </c>
      <c r="G43">
        <f t="shared" si="20"/>
        <v>32.373</v>
      </c>
      <c r="H43">
        <f t="shared" si="20"/>
        <v>39.567</v>
      </c>
      <c r="I43">
        <f t="shared" si="20"/>
        <v>46.761</v>
      </c>
      <c r="J43">
        <f t="shared" si="20"/>
        <v>53.955000000000005</v>
      </c>
      <c r="K43">
        <f t="shared" si="20"/>
        <v>61.149</v>
      </c>
      <c r="L43">
        <f t="shared" si="20"/>
        <v>68.343</v>
      </c>
      <c r="M43">
        <f t="shared" si="20"/>
        <v>140.28300000000002</v>
      </c>
      <c r="N43">
        <f t="shared" si="20"/>
        <v>212.22299999999996</v>
      </c>
      <c r="O43">
        <f t="shared" si="20"/>
        <v>284.163</v>
      </c>
      <c r="P43">
        <f t="shared" si="20"/>
        <v>356.10299999999995</v>
      </c>
    </row>
    <row r="44" spans="2:16" ht="12.75">
      <c r="B44" s="1">
        <f t="shared" si="6"/>
        <v>0.01</v>
      </c>
      <c r="C44">
        <f aca="true" t="shared" si="21" ref="C44:P44">2*$D$3*((C$11-$B26)/2)*100*60*11</f>
        <v>0</v>
      </c>
      <c r="D44">
        <f t="shared" si="21"/>
        <v>7.194</v>
      </c>
      <c r="E44">
        <f t="shared" si="21"/>
        <v>14.387999999999998</v>
      </c>
      <c r="F44">
        <f t="shared" si="21"/>
        <v>21.582</v>
      </c>
      <c r="G44">
        <f t="shared" si="21"/>
        <v>28.776</v>
      </c>
      <c r="H44">
        <f t="shared" si="21"/>
        <v>35.97</v>
      </c>
      <c r="I44">
        <f t="shared" si="21"/>
        <v>43.16400000000001</v>
      </c>
      <c r="J44">
        <f t="shared" si="21"/>
        <v>50.358000000000004</v>
      </c>
      <c r="K44">
        <f t="shared" si="21"/>
        <v>57.552</v>
      </c>
      <c r="L44">
        <f t="shared" si="21"/>
        <v>64.746</v>
      </c>
      <c r="M44">
        <f t="shared" si="21"/>
        <v>136.686</v>
      </c>
      <c r="N44">
        <f t="shared" si="21"/>
        <v>208.626</v>
      </c>
      <c r="O44">
        <f t="shared" si="21"/>
        <v>280.56600000000003</v>
      </c>
      <c r="P44">
        <f t="shared" si="21"/>
        <v>352.506</v>
      </c>
    </row>
    <row r="45" spans="2:16" ht="12.75">
      <c r="B45" s="1">
        <f t="shared" si="6"/>
        <v>0.02</v>
      </c>
      <c r="C45">
        <f aca="true" t="shared" si="22" ref="C45:P45">2*$D$3*((C$11-$B27)/2)*100*60*11</f>
        <v>-7.194</v>
      </c>
      <c r="D45">
        <f t="shared" si="22"/>
        <v>0</v>
      </c>
      <c r="E45">
        <f t="shared" si="22"/>
        <v>7.193999999999999</v>
      </c>
      <c r="F45">
        <f t="shared" si="22"/>
        <v>14.388</v>
      </c>
      <c r="G45">
        <f t="shared" si="22"/>
        <v>21.582000000000004</v>
      </c>
      <c r="H45">
        <f t="shared" si="22"/>
        <v>28.775999999999996</v>
      </c>
      <c r="I45">
        <f t="shared" si="22"/>
        <v>35.97</v>
      </c>
      <c r="J45">
        <f t="shared" si="22"/>
        <v>43.164</v>
      </c>
      <c r="K45">
        <f t="shared" si="22"/>
        <v>50.35799999999999</v>
      </c>
      <c r="L45">
        <f t="shared" si="22"/>
        <v>57.552</v>
      </c>
      <c r="M45">
        <f t="shared" si="22"/>
        <v>129.492</v>
      </c>
      <c r="N45">
        <f t="shared" si="22"/>
        <v>201.43199999999996</v>
      </c>
      <c r="O45">
        <f t="shared" si="22"/>
        <v>273.372</v>
      </c>
      <c r="P45">
        <f t="shared" si="22"/>
        <v>345.312</v>
      </c>
    </row>
    <row r="46" spans="2:16" ht="12.75">
      <c r="B46" s="1">
        <f t="shared" si="6"/>
        <v>0.03</v>
      </c>
      <c r="C46">
        <f aca="true" t="shared" si="23" ref="C46:P46">2*$D$3*((C$11-$B28)/2)*100*60*11</f>
        <v>-14.387999999999998</v>
      </c>
      <c r="D46">
        <f t="shared" si="23"/>
        <v>-7.193999999999999</v>
      </c>
      <c r="E46">
        <f t="shared" si="23"/>
        <v>0</v>
      </c>
      <c r="F46">
        <f t="shared" si="23"/>
        <v>7.194000000000002</v>
      </c>
      <c r="G46">
        <f t="shared" si="23"/>
        <v>14.388000000000003</v>
      </c>
      <c r="H46">
        <f t="shared" si="23"/>
        <v>21.582</v>
      </c>
      <c r="I46">
        <f t="shared" si="23"/>
        <v>28.776000000000007</v>
      </c>
      <c r="J46">
        <f t="shared" si="23"/>
        <v>35.97</v>
      </c>
      <c r="K46">
        <f t="shared" si="23"/>
        <v>43.164</v>
      </c>
      <c r="L46">
        <f t="shared" si="23"/>
        <v>50.358000000000004</v>
      </c>
      <c r="M46">
        <f t="shared" si="23"/>
        <v>122.298</v>
      </c>
      <c r="N46">
        <f t="shared" si="23"/>
        <v>194.238</v>
      </c>
      <c r="O46">
        <f t="shared" si="23"/>
        <v>266.178</v>
      </c>
      <c r="P46">
        <f t="shared" si="23"/>
        <v>338.118</v>
      </c>
    </row>
  </sheetData>
  <printOptions/>
  <pageMargins left="0.75" right="0.75" top="0.61" bottom="0.7" header="0.5" footer="0.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mec17228</dc:creator>
  <cp:keywords/>
  <dc:description/>
  <cp:lastModifiedBy>mec17228</cp:lastModifiedBy>
  <cp:lastPrinted>2001-11-30T17:51:21Z</cp:lastPrinted>
  <dcterms:created xsi:type="dcterms:W3CDTF">2001-11-30T14:28:40Z</dcterms:created>
  <dcterms:modified xsi:type="dcterms:W3CDTF">2002-09-13T13:29:54Z</dcterms:modified>
  <cp:category/>
  <cp:version/>
  <cp:contentType/>
  <cp:contentStatus/>
</cp:coreProperties>
</file>